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585" yWindow="465" windowWidth="24225" windowHeight="14820"/>
  </bookViews>
  <sheets>
    <sheet name="总表" sheetId="11" r:id="rId1"/>
    <sheet name="取送车区域划分&amp;接车账号" sheetId="13" r:id="rId2"/>
    <sheet name="取送车明细" sheetId="12" r:id="rId3"/>
  </sheets>
  <externalReferences>
    <externalReference r:id="rId4"/>
    <externalReference r:id="rId5"/>
  </externalReferences>
  <definedNames>
    <definedName name="_xlnm._FilterDatabase" localSheetId="0" hidden="1">总表!$A$1:$V$157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56" i="11" l="1"/>
  <c r="P156" i="11"/>
  <c r="O156" i="11"/>
  <c r="H156" i="11"/>
  <c r="G156" i="11"/>
  <c r="S155" i="11"/>
  <c r="P155" i="11"/>
  <c r="O155" i="11"/>
  <c r="H155" i="11"/>
  <c r="G155" i="11"/>
  <c r="S154" i="11"/>
  <c r="P154" i="11"/>
  <c r="O154" i="11"/>
  <c r="H154" i="11"/>
  <c r="G154" i="11"/>
  <c r="S153" i="11"/>
  <c r="P153" i="11"/>
  <c r="O153" i="11"/>
  <c r="H153" i="11"/>
  <c r="G153" i="11"/>
  <c r="L151" i="11"/>
  <c r="L150" i="11"/>
  <c r="L149" i="11"/>
  <c r="S148" i="11"/>
  <c r="P148" i="11"/>
  <c r="O148" i="11"/>
  <c r="L148" i="11"/>
  <c r="H148" i="11"/>
  <c r="G148" i="11"/>
  <c r="S147" i="11"/>
  <c r="P147" i="11"/>
  <c r="O147" i="11"/>
  <c r="L147" i="11"/>
  <c r="H147" i="11"/>
  <c r="G147" i="11"/>
  <c r="L146" i="11"/>
  <c r="S145" i="11"/>
  <c r="P145" i="11"/>
  <c r="O145" i="11"/>
  <c r="L145" i="11"/>
  <c r="H145" i="11"/>
  <c r="G145" i="11"/>
  <c r="L144" i="11"/>
  <c r="S143" i="11"/>
  <c r="P143" i="11"/>
  <c r="O143" i="11"/>
  <c r="L143" i="11"/>
  <c r="H143" i="11"/>
  <c r="G143" i="11"/>
  <c r="S142" i="11"/>
  <c r="P142" i="11"/>
  <c r="O142" i="11"/>
  <c r="L142" i="11"/>
  <c r="H142" i="11"/>
  <c r="G142" i="11"/>
  <c r="L141" i="11"/>
  <c r="S140" i="11"/>
  <c r="P140" i="11"/>
  <c r="O140" i="11"/>
  <c r="L140" i="11"/>
  <c r="H140" i="11"/>
  <c r="G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S127" i="11"/>
  <c r="P127" i="11"/>
  <c r="O127" i="11"/>
  <c r="L127" i="11"/>
  <c r="H127" i="11"/>
  <c r="G127" i="11"/>
  <c r="L126" i="11"/>
  <c r="L125" i="11"/>
  <c r="L124" i="11"/>
  <c r="S123" i="11"/>
  <c r="P123" i="11"/>
  <c r="O123" i="11"/>
  <c r="L123" i="11"/>
  <c r="H123" i="11"/>
  <c r="G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S97" i="11"/>
  <c r="P97" i="11"/>
  <c r="O97" i="11"/>
  <c r="L97" i="11"/>
  <c r="H97" i="11"/>
  <c r="G97" i="11"/>
  <c r="S96" i="11"/>
  <c r="P96" i="11"/>
  <c r="O96" i="11"/>
  <c r="L96" i="11"/>
  <c r="H96" i="11"/>
  <c r="G96" i="11"/>
  <c r="S95" i="11"/>
  <c r="P95" i="11"/>
  <c r="O95" i="11"/>
  <c r="L95" i="11"/>
  <c r="S94" i="11"/>
  <c r="P94" i="11"/>
  <c r="O94" i="11"/>
  <c r="L94" i="11"/>
  <c r="L93" i="11"/>
  <c r="S92" i="11"/>
  <c r="P92" i="11"/>
  <c r="O92" i="11"/>
  <c r="L92" i="11"/>
  <c r="H92" i="11"/>
  <c r="G92" i="11"/>
  <c r="U91" i="11"/>
  <c r="T91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S24" i="11"/>
  <c r="P24" i="11"/>
  <c r="O24" i="11"/>
  <c r="L24" i="11"/>
  <c r="H24" i="11"/>
  <c r="G24" i="11"/>
  <c r="S23" i="11"/>
  <c r="P23" i="11"/>
  <c r="O23" i="11"/>
  <c r="L23" i="11"/>
  <c r="H23" i="11"/>
  <c r="G23" i="11"/>
  <c r="S22" i="11"/>
  <c r="P22" i="11"/>
  <c r="O22" i="11"/>
  <c r="L22" i="11"/>
  <c r="H22" i="11"/>
  <c r="G22" i="11"/>
  <c r="S21" i="11"/>
  <c r="P21" i="11"/>
  <c r="O21" i="11"/>
  <c r="L21" i="11"/>
  <c r="H21" i="11"/>
  <c r="G21" i="11"/>
  <c r="L20" i="11"/>
  <c r="L19" i="11"/>
  <c r="S18" i="11"/>
  <c r="P18" i="11"/>
  <c r="O18" i="11"/>
  <c r="L18" i="11"/>
  <c r="H18" i="11"/>
  <c r="G18" i="11"/>
  <c r="L17" i="11"/>
  <c r="L16" i="11"/>
  <c r="S15" i="11"/>
  <c r="P15" i="11"/>
  <c r="O15" i="11"/>
  <c r="L15" i="11"/>
  <c r="H15" i="11"/>
  <c r="G15" i="11"/>
  <c r="S14" i="11"/>
  <c r="P14" i="11"/>
  <c r="O14" i="11"/>
  <c r="L14" i="11"/>
  <c r="H14" i="11"/>
  <c r="G14" i="11"/>
  <c r="S13" i="11"/>
  <c r="P13" i="11"/>
  <c r="O13" i="11"/>
  <c r="L13" i="11"/>
  <c r="H13" i="11"/>
  <c r="G13" i="11"/>
  <c r="S12" i="11"/>
  <c r="P12" i="11"/>
  <c r="O12" i="11"/>
  <c r="L12" i="11"/>
  <c r="H12" i="11"/>
  <c r="G12" i="11"/>
  <c r="L11" i="11"/>
  <c r="S10" i="11"/>
  <c r="P10" i="11"/>
  <c r="O10" i="11"/>
  <c r="L10" i="11"/>
  <c r="H10" i="11"/>
  <c r="G10" i="11"/>
  <c r="L9" i="11"/>
  <c r="S8" i="11"/>
  <c r="P8" i="11"/>
  <c r="O8" i="11"/>
  <c r="L8" i="11"/>
  <c r="H8" i="11"/>
  <c r="G8" i="11"/>
  <c r="L7" i="11"/>
  <c r="S6" i="11"/>
  <c r="O6" i="11"/>
  <c r="L6" i="11"/>
  <c r="H6" i="11"/>
  <c r="G6" i="11"/>
  <c r="U5" i="11"/>
  <c r="T5" i="11"/>
  <c r="L5" i="11"/>
  <c r="L4" i="11"/>
  <c r="L3" i="11"/>
  <c r="S2" i="11"/>
  <c r="P2" i="11"/>
  <c r="O2" i="11"/>
  <c r="L2" i="11"/>
  <c r="H2" i="11"/>
  <c r="G2" i="11"/>
</calcChain>
</file>

<file path=xl/comments1.xml><?xml version="1.0" encoding="utf-8"?>
<comments xmlns="http://schemas.openxmlformats.org/spreadsheetml/2006/main">
  <authors>
    <author>dee</author>
    <author>24575</author>
    <author>jrkg035</author>
  </authors>
  <commentList>
    <comment ref="M47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2022.7.21调价</t>
        </r>
      </text>
    </comment>
    <comment ref="M50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2022.7.21调价
</t>
        </r>
      </text>
    </comment>
    <comment ref="M53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2022.7.21调价</t>
        </r>
      </text>
    </comment>
    <comment ref="K121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6.2调价 原80</t>
        </r>
      </text>
    </comment>
    <comment ref="M125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2022.7.21调价</t>
        </r>
      </text>
    </comment>
    <comment ref="K131" authorId="1">
      <text>
        <r>
          <rPr>
            <b/>
            <sz val="9"/>
            <rFont val="宋体"/>
            <family val="3"/>
            <charset val="134"/>
          </rPr>
          <t>24575:</t>
        </r>
        <r>
          <rPr>
            <sz val="9"/>
            <rFont val="宋体"/>
            <family val="3"/>
            <charset val="134"/>
          </rPr>
          <t xml:space="preserve">
8.1开始调价</t>
        </r>
      </text>
    </comment>
    <comment ref="L131" authorId="2">
      <text>
        <r>
          <rPr>
            <b/>
            <sz val="9"/>
            <rFont val="宋体"/>
            <family val="3"/>
            <charset val="134"/>
          </rPr>
          <t>jrkg035:</t>
        </r>
        <r>
          <rPr>
            <sz val="9"/>
            <rFont val="宋体"/>
            <family val="3"/>
            <charset val="134"/>
          </rPr>
          <t xml:space="preserve">
8.1之前：收款150元</t>
        </r>
      </text>
    </comment>
  </commentList>
</comments>
</file>

<file path=xl/comments2.xml><?xml version="1.0" encoding="utf-8"?>
<comments xmlns="http://schemas.openxmlformats.org/spreadsheetml/2006/main">
  <authors>
    <author>dee</author>
  </authors>
  <commentList>
    <comment ref="C1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平安系统目前只支持一区一个检测费价格</t>
        </r>
      </text>
    </comment>
    <comment ref="D11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2022.7.12添加</t>
        </r>
      </text>
    </comment>
    <comment ref="D16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2022.7.12添加</t>
        </r>
      </text>
    </comment>
  </commentList>
</comments>
</file>

<file path=xl/sharedStrings.xml><?xml version="1.0" encoding="utf-8"?>
<sst xmlns="http://schemas.openxmlformats.org/spreadsheetml/2006/main" count="1150" uniqueCount="792">
  <si>
    <t>序号</t>
  </si>
  <si>
    <t>地区</t>
  </si>
  <si>
    <t>行政区</t>
  </si>
  <si>
    <t>检测站名称</t>
  </si>
  <si>
    <t>联系人姓名</t>
  </si>
  <si>
    <t>联系电话</t>
  </si>
  <si>
    <t>取送车</t>
  </si>
  <si>
    <t>取送车电话</t>
  </si>
  <si>
    <t>地址</t>
  </si>
  <si>
    <t>原检测费</t>
  </si>
  <si>
    <t>优惠价
（给客户优惠）</t>
  </si>
  <si>
    <t>客户应付
检测费
(检测费报价）</t>
  </si>
  <si>
    <r>
      <t>到站</t>
    </r>
    <r>
      <rPr>
        <b/>
        <sz val="11"/>
        <color rgb="FF171A1D"/>
        <rFont val="微软雅黑"/>
        <family val="2"/>
        <charset val="134"/>
      </rPr>
      <t>订单
利润
（自留返利）</t>
    </r>
  </si>
  <si>
    <r>
      <rPr>
        <b/>
        <sz val="11"/>
        <color rgb="FFFF0000"/>
        <rFont val="微软雅黑"/>
        <family val="2"/>
        <charset val="134"/>
      </rPr>
      <t>到站</t>
    </r>
    <r>
      <rPr>
        <b/>
        <sz val="11"/>
        <rFont val="微软雅黑"/>
        <family val="2"/>
        <charset val="134"/>
      </rPr>
      <t>订单</t>
    </r>
    <r>
      <rPr>
        <b/>
        <sz val="11"/>
        <color rgb="FF171A1D"/>
        <rFont val="微软雅黑"/>
        <family val="2"/>
        <charset val="134"/>
      </rPr>
      <t xml:space="preserve">
给</t>
    </r>
    <r>
      <rPr>
        <b/>
        <sz val="11"/>
        <color rgb="FFFF0000"/>
        <rFont val="微软雅黑"/>
        <family val="2"/>
        <charset val="134"/>
      </rPr>
      <t>检测站</t>
    </r>
    <r>
      <rPr>
        <b/>
        <sz val="11"/>
        <color rgb="FF171A1D"/>
        <rFont val="微软雅黑"/>
        <family val="2"/>
        <charset val="134"/>
      </rPr>
      <t xml:space="preserve">
结算价</t>
    </r>
  </si>
  <si>
    <t>取送车服务
挂牌检测费</t>
  </si>
  <si>
    <t>取送车
服务费
（给检测站）</t>
  </si>
  <si>
    <r>
      <t>取送车</t>
    </r>
    <r>
      <rPr>
        <b/>
        <sz val="11"/>
        <color rgb="FF171A1D"/>
        <rFont val="微软雅黑"/>
        <family val="2"/>
        <charset val="134"/>
      </rPr>
      <t>订单
利润
（自留返利）</t>
    </r>
  </si>
  <si>
    <r>
      <rPr>
        <b/>
        <sz val="11"/>
        <color rgb="FF171A1D"/>
        <rFont val="微软雅黑"/>
        <family val="2"/>
        <charset val="134"/>
      </rPr>
      <t>取送车</t>
    </r>
    <r>
      <rPr>
        <b/>
        <sz val="11"/>
        <color rgb="FF171A1D"/>
        <rFont val="微软雅黑"/>
        <family val="2"/>
        <charset val="134"/>
      </rPr>
      <t>订单
给</t>
    </r>
    <r>
      <rPr>
        <b/>
        <sz val="11"/>
        <color rgb="FFFF0000"/>
        <rFont val="微软雅黑"/>
        <family val="2"/>
        <charset val="134"/>
      </rPr>
      <t>检测站</t>
    </r>
    <r>
      <rPr>
        <b/>
        <sz val="11"/>
        <color rgb="FF171A1D"/>
        <rFont val="微软雅黑"/>
        <family val="2"/>
        <charset val="134"/>
      </rPr>
      <t xml:space="preserve">
结算价</t>
    </r>
  </si>
  <si>
    <t>取车范围</t>
  </si>
  <si>
    <t>账号</t>
  </si>
  <si>
    <t>名称</t>
  </si>
  <si>
    <t>对公
开户行名称</t>
  </si>
  <si>
    <t>南京</t>
  </si>
  <si>
    <t>鼓楼区</t>
  </si>
  <si>
    <t>南京茂昌机动车检测站NA</t>
  </si>
  <si>
    <t>吕站长</t>
  </si>
  <si>
    <t>江苏省/南京市/鼓楼区/幕府山街道幕府东路南京茂昌机动车检测站</t>
  </si>
  <si>
    <t>njmcjcz@163.com</t>
  </si>
  <si>
    <t>南京茂昌机动车检测有限公司</t>
  </si>
  <si>
    <t>南京汇东机动车检测NA</t>
  </si>
  <si>
    <t>张海波</t>
  </si>
  <si>
    <t>江苏省/南京市/鼓楼区/安怀村458号 黄坊村88号奎鑫仓库</t>
  </si>
  <si>
    <t>13951011784</t>
  </si>
  <si>
    <t>孙艳</t>
  </si>
  <si>
    <t>江宁区</t>
  </si>
  <si>
    <t>南京天彤机动车检测有限公司NA</t>
  </si>
  <si>
    <t>赵醒明</t>
  </si>
  <si>
    <t>江苏省/南京市/江宁区/祥宇大厦南100米(丰泽路)</t>
  </si>
  <si>
    <t>18105193596</t>
  </si>
  <si>
    <t>南京易通机动车检测有限公司NA</t>
  </si>
  <si>
    <t>陈大顺</t>
  </si>
  <si>
    <t>江苏省/南京市/江宁区/南京凯腾汽车贸易有限公司西南</t>
  </si>
  <si>
    <t>南京佳明车检NA</t>
  </si>
  <si>
    <t>华钒</t>
  </si>
  <si>
    <t>江苏省/南京市/江宁区/秣陵街道铺岗街396号</t>
  </si>
  <si>
    <t>18912953188</t>
  </si>
  <si>
    <t>祝爱玉</t>
  </si>
  <si>
    <t>南京佳程机动车安全检测NA</t>
  </si>
  <si>
    <t>董先生</t>
  </si>
  <si>
    <t>江苏省/南京市/江宁区/东山街道江宁区华达企业园南100米(临麒路南)</t>
  </si>
  <si>
    <t>周蒙蒙</t>
  </si>
  <si>
    <t>南京鸿程机动车检测（江宁）NA</t>
  </si>
  <si>
    <t>汪元春</t>
  </si>
  <si>
    <t>江苏省/南京市/江宁区/铺岗街399号鸿程机动车检测站</t>
  </si>
  <si>
    <t>申静</t>
  </si>
  <si>
    <t>南京天缘汽车检测服务有限公司NA</t>
  </si>
  <si>
    <t>顾丽莉</t>
  </si>
  <si>
    <t>江苏省/南京市/江宁区/天元西路167号3栋</t>
  </si>
  <si>
    <t>30910046@qq.com</t>
  </si>
  <si>
    <t>南京鸿程天泉机动车检测有限公司NA</t>
  </si>
  <si>
    <t>江苏省/南京市/江宁区/麒麟街道天泉路19号院内</t>
  </si>
  <si>
    <t>13905147749</t>
  </si>
  <si>
    <t>六合区</t>
  </si>
  <si>
    <t>南京万顺汽车检测站NA</t>
  </si>
  <si>
    <t>王站</t>
  </si>
  <si>
    <t>江苏省/南京市/六合区/江北新区众泰路8号</t>
  </si>
  <si>
    <t>13913355550</t>
  </si>
  <si>
    <t>王登</t>
  </si>
  <si>
    <t>南京中顺汽车检测站NA</t>
  </si>
  <si>
    <t>李站</t>
  </si>
  <si>
    <t>江苏省/南京市/六合区/大街厂街道新华东路139号</t>
  </si>
  <si>
    <t>13405813089</t>
  </si>
  <si>
    <t>蒋国东</t>
  </si>
  <si>
    <t>浦口区</t>
  </si>
  <si>
    <t>南京北堡机动车检测NA</t>
  </si>
  <si>
    <t>杨站</t>
  </si>
  <si>
    <t>江苏省/南京市/浦口区/泰山街道浦口区桥北弘阳广场(大桥北路北150米)</t>
  </si>
  <si>
    <t>13776685824</t>
  </si>
  <si>
    <t>胡炜</t>
  </si>
  <si>
    <t>南京苏桑汽车检测服务有限公司NA</t>
  </si>
  <si>
    <t>梁平</t>
  </si>
  <si>
    <t>江苏省/南京市/浦口区/学府路8号</t>
  </si>
  <si>
    <t>13512533284</t>
  </si>
  <si>
    <t>栖霞区</t>
  </si>
  <si>
    <t>南京鸿程机动车检测（栖霞）NA</t>
  </si>
  <si>
    <t>张华燕</t>
  </si>
  <si>
    <t>江苏省/南京市/栖霞区/龙潭街道珠子山8号</t>
  </si>
  <si>
    <t>南京路港机动车检测有限公司NA</t>
  </si>
  <si>
    <t>站长</t>
  </si>
  <si>
    <t>江苏省/南京市/栖霞区/尧化街道吴边工业园区8号</t>
  </si>
  <si>
    <t>18651902999</t>
  </si>
  <si>
    <t>刘其荣</t>
  </si>
  <si>
    <t>南京君隆汽车检测服务有限公司NA</t>
  </si>
  <si>
    <t>沈俊</t>
  </si>
  <si>
    <t>18951897113/025-58780260</t>
  </si>
  <si>
    <t>江苏省/南京市/栖霞区/马群街道黄马路20号</t>
  </si>
  <si>
    <t>汤新花</t>
  </si>
  <si>
    <t>南京鸿程麦进机动车检测有限公司NA</t>
  </si>
  <si>
    <t>顾向阳</t>
  </si>
  <si>
    <t>江苏省/南京市栖霞区/迈进路1号中铁快运院内</t>
  </si>
  <si>
    <t>秦淮区</t>
  </si>
  <si>
    <t>南京东南机动车检测服务有限公司NA</t>
  </si>
  <si>
    <t>赵素贞</t>
  </si>
  <si>
    <t>18360464051/025-52644399</t>
  </si>
  <si>
    <t>江苏省/南京市/秦淮区/银龙路21号</t>
  </si>
  <si>
    <t>田翠翠</t>
  </si>
  <si>
    <t>玄武区</t>
  </si>
  <si>
    <t>南京金钟山机动车检测站NA</t>
  </si>
  <si>
    <t>唐杰</t>
  </si>
  <si>
    <t>江苏省/南京市/玄武区/沧波门余粮村8号</t>
  </si>
  <si>
    <t>3201140301010000005285</t>
  </si>
  <si>
    <t>南京金钟山机动车检测有限公司</t>
  </si>
  <si>
    <t>江苏紫金农村商业银行股份有限公司沧波门支行</t>
  </si>
  <si>
    <t>雨花台区</t>
  </si>
  <si>
    <t>南京东伦机动车检测站NA</t>
  </si>
  <si>
    <t>朱荣杨</t>
  </si>
  <si>
    <t>江苏省/南京市/雨花台区/雨花街道宁南江苏华海南众汽车销售有限公司</t>
  </si>
  <si>
    <t>598476872@qq.com</t>
  </si>
  <si>
    <t>刘雅婷</t>
  </si>
  <si>
    <t>南京长江检测站NA</t>
  </si>
  <si>
    <t>陈霞</t>
  </si>
  <si>
    <t>江苏省/南京市/雨花台区/板桥街道扬子江边</t>
  </si>
  <si>
    <t>15295528655</t>
  </si>
  <si>
    <t>南京晟宇达机动车检测有限公司NA</t>
  </si>
  <si>
    <t>章连松</t>
  </si>
  <si>
    <t>江苏省/南京市/六合区/马鞍街道小康南路188号</t>
  </si>
  <si>
    <t>建邺区</t>
  </si>
  <si>
    <t>南京速源机动车辆检测有限责任公司NA</t>
  </si>
  <si>
    <t>刘启海</t>
  </si>
  <si>
    <t>江苏省/南京市/建邺区/江东中路158号</t>
  </si>
  <si>
    <t>黄慧燕</t>
  </si>
  <si>
    <t>南京江宁汽车综合性能检测站NA</t>
  </si>
  <si>
    <t>刘畅</t>
  </si>
  <si>
    <t>江苏省/南京市/江宁区/九竹路</t>
  </si>
  <si>
    <t>10130001040016090</t>
  </si>
  <si>
    <t>南京通达汽车综合检测服务有限公司</t>
  </si>
  <si>
    <t>中国农业银行九龙湖支行</t>
  </si>
  <si>
    <t>南京江宁汽车综合性能检测站淳化分站NA</t>
  </si>
  <si>
    <t>高峰</t>
  </si>
  <si>
    <t>江苏省/南京市/江宁区/胜利河路6号（中机产业园内）</t>
  </si>
  <si>
    <t>南京江宁汽车综合性能检测站东善分站NA</t>
  </si>
  <si>
    <t>李暘</t>
  </si>
  <si>
    <t>江苏省/南京市/江宁区/德邦路12号</t>
  </si>
  <si>
    <t>南京瑞达机动车检测有限公司NA</t>
  </si>
  <si>
    <t>刘委</t>
  </si>
  <si>
    <t>江苏省/南京市/江宁区/天彤路188号</t>
  </si>
  <si>
    <t>南京同达机动车检测有限公司NA</t>
  </si>
  <si>
    <t>毛站长</t>
  </si>
  <si>
    <t>江苏省/南京市/鼓楼区/虎踞北路89号</t>
  </si>
  <si>
    <t>320006647018170093642</t>
  </si>
  <si>
    <t>南京同达机动车检测有限公司</t>
  </si>
  <si>
    <t>交通银行南京广州路支行</t>
  </si>
  <si>
    <t>南京正祺机动车检测有限公司NA</t>
  </si>
  <si>
    <t>赵女士</t>
  </si>
  <si>
    <t>江苏省/南京市/栖霞区/马群科技园金马路2号</t>
  </si>
  <si>
    <t>何业勤</t>
  </si>
  <si>
    <t>泰州</t>
  </si>
  <si>
    <t>海陵区</t>
  </si>
  <si>
    <t>泰州市外环机动车检测有限公司NA</t>
  </si>
  <si>
    <t>栾进</t>
  </si>
  <si>
    <t>江苏省/泰州市/海陵区/海陵工业园区兴业路100号</t>
  </si>
  <si>
    <t>5km</t>
  </si>
  <si>
    <t xml:space="preserve">栾进 </t>
  </si>
  <si>
    <t>姜堰区</t>
  </si>
  <si>
    <t>泰州市龙驰机动车检测有限公司NA</t>
  </si>
  <si>
    <t>王楷瑞</t>
  </si>
  <si>
    <t>江苏省/泰州市/姜堰区/罗塘街道城北村22组</t>
  </si>
  <si>
    <t>10km</t>
  </si>
  <si>
    <t>靖江市</t>
  </si>
  <si>
    <t>泰州靖江市诚北机动车检测有限公司NA</t>
  </si>
  <si>
    <t>梅刚</t>
  </si>
  <si>
    <t>江苏省/泰州市/靖江市/城北园区二环北路北侧</t>
  </si>
  <si>
    <t>meijiewu@qq.com</t>
  </si>
  <si>
    <t>高港区</t>
  </si>
  <si>
    <t>泰州市华港机动车检测有限公司NA</t>
  </si>
  <si>
    <t>帅富忠</t>
  </si>
  <si>
    <t>江苏省/泰州市/高港区/口岸街道环城路西侧</t>
  </si>
  <si>
    <t xml:space="preserve">帅富忠 </t>
  </si>
  <si>
    <t>泰州市诚中机动车检测有限公司NA</t>
  </si>
  <si>
    <t>张勇</t>
  </si>
  <si>
    <t>江苏省/泰州市/海陵区/江洲南路103号</t>
  </si>
  <si>
    <t>曹开财</t>
  </si>
  <si>
    <t>泰兴市</t>
  </si>
  <si>
    <t>泰州贝尔机动车检测中心NA</t>
  </si>
  <si>
    <t>陈综建</t>
  </si>
  <si>
    <t>江苏省/泰州市/泰兴市/济川街道江平北路7号C区1号</t>
  </si>
  <si>
    <t>王御秋</t>
  </si>
  <si>
    <t>泰州龙骏机动车检测有限公司NA</t>
  </si>
  <si>
    <t>宗芬</t>
  </si>
  <si>
    <t>江苏省/泰州市/高港区/口岸街道江平路12号</t>
  </si>
  <si>
    <t>泰州泰兴市锦众机动车检测有限公司NA</t>
  </si>
  <si>
    <t>张军</t>
  </si>
  <si>
    <t>江苏省/泰州市/泰兴市/分界镇
官庄村</t>
  </si>
  <si>
    <t>徐锦尉</t>
  </si>
  <si>
    <t>泰州市东环机动车检测有限公司NA</t>
  </si>
  <si>
    <t>严广华</t>
  </si>
  <si>
    <t>江苏省/泰州市/海陵区/兴泰北路6号</t>
  </si>
  <si>
    <t>泰州市城南机动车检测有限公司NA</t>
  </si>
  <si>
    <t>刘文武</t>
  </si>
  <si>
    <t>江苏省/泰州市/高港区医药高新技术开发区野徐镇姜高路742号</t>
  </si>
  <si>
    <t>刘斌</t>
  </si>
  <si>
    <t>兴化市</t>
  </si>
  <si>
    <t>泰州兴化市实强机动车检测站NA</t>
  </si>
  <si>
    <t>季红</t>
  </si>
  <si>
    <t>江苏省/泰州市/兴化市/临城镇兴化大道西侧</t>
  </si>
  <si>
    <t>徐州</t>
  </si>
  <si>
    <t>云龙区</t>
  </si>
  <si>
    <t>徐州东环机动车检测服务有限公司NA</t>
  </si>
  <si>
    <t>毛庆虎</t>
  </si>
  <si>
    <t>江苏省/徐州市/云龙区/黄山街道和平大道18-8号</t>
  </si>
  <si>
    <t>18052170001</t>
  </si>
  <si>
    <t>徐州泗方机动车检测站NA</t>
  </si>
  <si>
    <t>李平</t>
  </si>
  <si>
    <t>江苏省/徐州市/云龙区/黄山街道铜山路383号中海加油站院内</t>
  </si>
  <si>
    <t>1106021109210234972</t>
  </si>
  <si>
    <t>徐州市润鑫机动车检测有限公司</t>
  </si>
  <si>
    <t>工商银行徐州泉山支行</t>
  </si>
  <si>
    <t>泉山区</t>
  </si>
  <si>
    <t>徐州润鑫机动车检测站NA</t>
  </si>
  <si>
    <t>王奎</t>
  </si>
  <si>
    <t>江苏省/徐州市/泉山区/翟山街道北京路管道供应处仓库</t>
  </si>
  <si>
    <t>沈晓惠</t>
  </si>
  <si>
    <t>徐州润泽机动车检测服务有限公司NA</t>
  </si>
  <si>
    <t>梅斌</t>
  </si>
  <si>
    <t>江苏省/徐州市/鼓楼区/九里街道平山寺北路200米路东</t>
  </si>
  <si>
    <t>高虹</t>
  </si>
  <si>
    <t>徐州云轩机动车检测站NA</t>
  </si>
  <si>
    <t>禇星宇</t>
  </si>
  <si>
    <t>江苏省/徐州市/泉山区/火花街道西郊卧牛山</t>
  </si>
  <si>
    <t>514477033047</t>
  </si>
  <si>
    <t>徐州云轩机动车检测有限公司</t>
  </si>
  <si>
    <t>中国银行徐州金山支行</t>
  </si>
  <si>
    <t>徐州泽坤机动车检测中心NA</t>
  </si>
  <si>
    <t>王勇</t>
  </si>
  <si>
    <t>江苏省/徐州市/鼓楼区/牌楼街道山水龙瑞小区8商业号楼1-104</t>
  </si>
  <si>
    <t>陈静静</t>
  </si>
  <si>
    <t>铜山区</t>
  </si>
  <si>
    <t>徐州大舜汽车检测中心NA</t>
  </si>
  <si>
    <t>张玉薇</t>
  </si>
  <si>
    <t>江苏省/徐州市/铜山区/大彭镇田巷村4组</t>
  </si>
  <si>
    <t>1106020609210219338</t>
  </si>
  <si>
    <t>徐州市大舜汽车检测服务有限公司</t>
  </si>
  <si>
    <t xml:space="preserve">中国工商银行徐州淮西路支行
</t>
  </si>
  <si>
    <t>徐州京通机动车检测NA</t>
  </si>
  <si>
    <t>刘满意</t>
  </si>
  <si>
    <t>江苏省/徐州市/泉山区/七里沟街道迎宾大道亚隆石材市场</t>
  </si>
  <si>
    <t>10247401040012695</t>
  </si>
  <si>
    <t>徐州京通机动车检测有限公司</t>
  </si>
  <si>
    <t>中国农业银行徐州塔东支行</t>
  </si>
  <si>
    <t>徐州安迅机动车检测NA</t>
  </si>
  <si>
    <t>陈升高</t>
  </si>
  <si>
    <t>江苏省/徐州市/云龙区/大郭庄街道会展路3号一层</t>
  </si>
  <si>
    <t>徐州兴棠机动车检测有限公司NA</t>
  </si>
  <si>
    <t>许兴军</t>
  </si>
  <si>
    <t>江苏省/徐州市/铜山区/棠张镇棠张工业园</t>
  </si>
  <si>
    <t>15262011205</t>
  </si>
  <si>
    <t>贾汪区</t>
  </si>
  <si>
    <t>徐州金泰机动车检测有限公司NA</t>
  </si>
  <si>
    <t>孙梅</t>
  </si>
  <si>
    <t>江苏省/徐州市/贾汪区/老矿街道206国道东公安小区南第十八加油站南20米</t>
  </si>
  <si>
    <t>sunmei.1970@163.com</t>
  </si>
  <si>
    <t xml:space="preserve">刘传金 </t>
  </si>
  <si>
    <t>徐州市岗南机动车检测有限公司NA</t>
  </si>
  <si>
    <t>周艳芝</t>
  </si>
  <si>
    <t>江苏省/徐州市/泉山区/庞庄村二组</t>
  </si>
  <si>
    <t>10232201040012381</t>
  </si>
  <si>
    <t>徐州市岗南机动车检测有限公司</t>
  </si>
  <si>
    <t>农业银行徐州西苑支行</t>
  </si>
  <si>
    <t>徐州市永宁机动车检测有限公司NA</t>
  </si>
  <si>
    <t>卞绍春</t>
  </si>
  <si>
    <t>江苏省/徐州市/泉山区/经济开发区时代大道1-2-21号</t>
  </si>
  <si>
    <t>522266542679</t>
  </si>
  <si>
    <t>徐州市永宁机动车检测有限公司</t>
  </si>
  <si>
    <t>中国银行徐州分行营业部</t>
  </si>
  <si>
    <t>淮安</t>
  </si>
  <si>
    <t>淮安区</t>
  </si>
  <si>
    <t>淮安润驰车辆检测有限公司NA</t>
  </si>
  <si>
    <t>刘名</t>
  </si>
  <si>
    <t>江苏省/淮安市/淮安区/山阳街道南窟村二组</t>
  </si>
  <si>
    <t>刘金洪</t>
  </si>
  <si>
    <t>清江浦区</t>
  </si>
  <si>
    <t>淮安安车机动车检测有限公司NA</t>
  </si>
  <si>
    <t>淮安安车</t>
  </si>
  <si>
    <t>江苏省/淮安市/清江浦区/清江街道
韩泰路9号</t>
  </si>
  <si>
    <t>周智</t>
  </si>
  <si>
    <t>金湖县</t>
  </si>
  <si>
    <t>淮安金湖宏冠机动车检测有限公司NA</t>
  </si>
  <si>
    <t>刘丹</t>
  </si>
  <si>
    <t>江苏省/淮安市/金湖县/黎城街道
金湖宏冠机动车检测有限公司(金宝南线北)</t>
  </si>
  <si>
    <t>淮安顺风机动车检测有限公司NA</t>
  </si>
  <si>
    <t>纪悦</t>
  </si>
  <si>
    <t>江苏省/淮安市/清江浦区/徐杨街道
清江浦区清荷家苑西南100米(深圳路南)</t>
  </si>
  <si>
    <t>沈立闯</t>
  </si>
  <si>
    <t>淮安市晨煜机动车检测有限公司NA</t>
  </si>
  <si>
    <t>晨煜黄生</t>
  </si>
  <si>
    <t>江苏省/淮安市/清江浦区/清江街道
上海西路67号</t>
  </si>
  <si>
    <t>xiangingg@qq.com</t>
  </si>
  <si>
    <t>黄翔</t>
  </si>
  <si>
    <t>淮安市淮三路机动车检测有限公司NA</t>
  </si>
  <si>
    <t>王定松</t>
  </si>
  <si>
    <t>江苏省/淮安市/清江浦区/淮三路2号</t>
  </si>
  <si>
    <t>1170891818@qq.com</t>
  </si>
  <si>
    <t>淮安市安宏机动车检测服务有限公司NA</t>
  </si>
  <si>
    <t>杨国栋</t>
  </si>
  <si>
    <t>江苏省/淮安市/清江浦区/清浦街道
宏盛路9号</t>
  </si>
  <si>
    <t>杨国梁</t>
  </si>
  <si>
    <t>淮阴区</t>
  </si>
  <si>
    <t>淮安市百世达车检检测有限公司NA</t>
  </si>
  <si>
    <t>戈先淮</t>
  </si>
  <si>
    <t>江苏省/淮安市/淮阴区/淮高镇
鑫园村六组</t>
  </si>
  <si>
    <t>石金星</t>
  </si>
  <si>
    <t>盐城</t>
  </si>
  <si>
    <t>亭湖区</t>
  </si>
  <si>
    <t>盐城市盐湾通程机动车检测公司NA</t>
  </si>
  <si>
    <t>蒋豫</t>
  </si>
  <si>
    <t>江苏省/盐城市/亭湖区/五星街道通榆北路26号7幢</t>
  </si>
  <si>
    <t xml:space="preserve">蒋豫 </t>
  </si>
  <si>
    <t>盐城市东诚机动车检测NA</t>
  </si>
  <si>
    <t>江苏省/盐城市/亭湖区/亭湖新区跃进路23号3幢</t>
  </si>
  <si>
    <t>盐都区</t>
  </si>
  <si>
    <t>盐城市臣成汽车检测有限公司NA</t>
  </si>
  <si>
    <t>李锦</t>
  </si>
  <si>
    <t>江苏省/盐城市/盐都区/龙冈镇龙冈镇北首</t>
  </si>
  <si>
    <t>1178376605@qq.com</t>
  </si>
  <si>
    <t>范中华</t>
  </si>
  <si>
    <t>盐城市川一汽车检测有限公司NA</t>
  </si>
  <si>
    <t>江苏省/盐城市/亭湖区/便仓镇
工业园区</t>
  </si>
  <si>
    <t>6217993000397366272</t>
  </si>
  <si>
    <t>李静</t>
  </si>
  <si>
    <t>中国邮政储蓄银行盐城龙冈支行</t>
  </si>
  <si>
    <t>盐城市成达机动车检测有限公司NA</t>
  </si>
  <si>
    <t>江苏省/盐城市/盐都区/郭猛镇
护陇居委会二组2幢</t>
  </si>
  <si>
    <t>盐城市联优机动车年审检测NA</t>
  </si>
  <si>
    <t>蔡三山</t>
  </si>
  <si>
    <t>江苏省/盐城市/亭湖区/新城街道希望大道南路51号9幢</t>
  </si>
  <si>
    <t xml:space="preserve">蔡三山 </t>
  </si>
  <si>
    <t>扬州</t>
  </si>
  <si>
    <t>邗江区</t>
  </si>
  <si>
    <t>扬州保隆机动车检测有限公司NA</t>
  </si>
  <si>
    <t>干甜</t>
  </si>
  <si>
    <t>江苏省/扬州市/邗江区/邗上街道扬子江中路203号</t>
  </si>
  <si>
    <t>461258387@qq.com</t>
  </si>
  <si>
    <t>江都区</t>
  </si>
  <si>
    <t>扬州成兴嘉汽车检测NA</t>
  </si>
  <si>
    <t>江苏省/扬州市/江都区/仙女镇G328江都五金城</t>
  </si>
  <si>
    <t>吕庆俊</t>
  </si>
  <si>
    <t>扬州市弘盾汽车检测服务有限公司NA</t>
  </si>
  <si>
    <t>黎奇</t>
  </si>
  <si>
    <t>江苏省/扬州市/邗江区/竹西街道华诚路11号</t>
  </si>
  <si>
    <t>黄月</t>
  </si>
  <si>
    <t>扬州保城机动车检测服务有限公司NA</t>
  </si>
  <si>
    <t>张站长</t>
  </si>
  <si>
    <t>江苏省/扬州市/邗江区/汊河街道
邗江中路108号</t>
  </si>
  <si>
    <t>王杨</t>
  </si>
  <si>
    <t>广陵区</t>
  </si>
  <si>
    <t>扬州鼎盾汽车检测NA</t>
  </si>
  <si>
    <t>赵站长</t>
  </si>
  <si>
    <t>江苏省/扬州市/广陵区/东关街道
运河南路98号</t>
  </si>
  <si>
    <t>赵加幸</t>
  </si>
  <si>
    <t>扬州环诚汽车检测服务有限公司NA</t>
  </si>
  <si>
    <t>王站长</t>
  </si>
  <si>
    <t>江苏省/扬州市/邗江区/扬州佳境环境科技股份有限公司东</t>
  </si>
  <si>
    <t>王壮志</t>
  </si>
  <si>
    <t>扬州希湖机动车检测有限公司NA</t>
  </si>
  <si>
    <t>王健</t>
  </si>
  <si>
    <t>江苏省/扬州市/邗江区/西湖街道刘庄路33号</t>
  </si>
  <si>
    <t>常州</t>
  </si>
  <si>
    <t>新北区</t>
  </si>
  <si>
    <t>常州宏源机动车检测有限公司NA</t>
  </si>
  <si>
    <t>施飞</t>
  </si>
  <si>
    <t>江苏省/常州市/新北区/龙虎塘街道华山路5号</t>
  </si>
  <si>
    <t>常州江苏能开实业有限公司NA</t>
  </si>
  <si>
    <t>彭小平</t>
  </si>
  <si>
    <t>江苏省/常州市/新北区/魏村街道新北区通江北路28号</t>
  </si>
  <si>
    <t>陈素萍</t>
  </si>
  <si>
    <t>武进区</t>
  </si>
  <si>
    <t>常州市夏城汽车检测有限公司NA</t>
  </si>
  <si>
    <t>庄丽萍</t>
  </si>
  <si>
    <t>江苏省/常州市/武进区/湖塘镇武进区湖塘尊尚全屋定制北(夏城北路西)</t>
  </si>
  <si>
    <t>钟楼区</t>
  </si>
  <si>
    <t>常州冠荣机动车检测有限公司NA</t>
  </si>
  <si>
    <t>彭强</t>
  </si>
  <si>
    <t>江苏省/常州市/钟楼区/永红街道怀德中路300号</t>
  </si>
  <si>
    <t>王建荣</t>
  </si>
  <si>
    <t>常州淹城汽车检测站NA</t>
  </si>
  <si>
    <t>孙站</t>
  </si>
  <si>
    <t>江苏省/常州市/武进区/古方路江苏润源铜业有限公司门口</t>
  </si>
  <si>
    <t>1105021009100165642</t>
  </si>
  <si>
    <t>常州淹城汽车检测有限公司</t>
  </si>
  <si>
    <t>工行常州武进支行</t>
  </si>
  <si>
    <t>金坛区</t>
  </si>
  <si>
    <t>常州西城机动车检测站有限公司NA</t>
  </si>
  <si>
    <t>丁站</t>
  </si>
  <si>
    <t>江苏省/常州市/金坛区/金城路208号</t>
  </si>
  <si>
    <t>李丹</t>
  </si>
  <si>
    <t>宿迁</t>
  </si>
  <si>
    <t>经济技术开发区</t>
  </si>
  <si>
    <t>宿迁市顺杨机动车检测有限公司NA</t>
  </si>
  <si>
    <t>倪尔模</t>
  </si>
  <si>
    <t>江苏省/宿迁市/经济技术开发区/环城南路绿化带北</t>
  </si>
  <si>
    <t>柯海燕</t>
  </si>
  <si>
    <t>宿迁市惠元机动车检测有限公司NA</t>
  </si>
  <si>
    <t>徐力伦</t>
  </si>
  <si>
    <t>江苏省/宿迁市/经济技术开发区/古楚街道办伟业路2号</t>
  </si>
  <si>
    <t>3213020631010000017904</t>
  </si>
  <si>
    <t>宿迁市惠元机动车检测有限公司</t>
  </si>
  <si>
    <t>民丰银行宿迁项里支行</t>
  </si>
  <si>
    <t>宿豫区</t>
  </si>
  <si>
    <t>宿迁市君安机动车检测有限公司NA</t>
  </si>
  <si>
    <t>史军</t>
  </si>
  <si>
    <t>江苏省/宿迁市/宿豫区/宿沭路与张家港大道交汇处西南角钢材市场院内</t>
  </si>
  <si>
    <t>王天楠</t>
  </si>
  <si>
    <t>镇江</t>
  </si>
  <si>
    <t>丹阳市</t>
  </si>
  <si>
    <t>镇江丹阳顺通汽车检测服务有限公司NA</t>
  </si>
  <si>
    <t>张祝芳</t>
  </si>
  <si>
    <t>江苏省/镇江市/丹阳市/丹北镇
埤城城中村</t>
  </si>
  <si>
    <t xml:space="preserve">张祝芳 </t>
  </si>
  <si>
    <t>镇江丹阳亿鑫车辆检测有限公司NA</t>
  </si>
  <si>
    <t>姜宇</t>
  </si>
  <si>
    <t>江苏省/镇江市/丹阳市/云阳街道
丹阳市尚客优快捷酒店(丹阳丹金路店)</t>
  </si>
  <si>
    <t>京口区</t>
  </si>
  <si>
    <t>镇江市汽车综合性能检测有限公司NA</t>
  </si>
  <si>
    <t>金站长</t>
  </si>
  <si>
    <t>江苏省/镇江市/京口区/大市口街道
学府路43号</t>
  </si>
  <si>
    <t>70030188000016318</t>
  </si>
  <si>
    <t>镇江市汽车综合性能检测有限公司</t>
  </si>
  <si>
    <t>江苏银行镇江京口支行</t>
  </si>
  <si>
    <t>镇江京途汽车检测有限公司NA</t>
  </si>
  <si>
    <t>葛文骏</t>
  </si>
  <si>
    <t>江苏省/镇江市/京口区/京口经济开发区
学府路92号</t>
  </si>
  <si>
    <t>15380233888@189.cn</t>
  </si>
  <si>
    <t>戴枫</t>
  </si>
  <si>
    <t>句容市</t>
  </si>
  <si>
    <t>镇江句容九华机动车检测有限公司NA</t>
  </si>
  <si>
    <t>巫欣夷</t>
  </si>
  <si>
    <t>江苏省/镇江市/句容市/华阳街道
句容市江苏省句容市通达交通设施有限公司</t>
  </si>
  <si>
    <t xml:space="preserve">巫欣夷 </t>
  </si>
  <si>
    <t>润州区</t>
  </si>
  <si>
    <t>镇江市飞天机动车检测有限公司NA</t>
  </si>
  <si>
    <t>前台</t>
  </si>
  <si>
    <t>0511-85755551/18652867718</t>
  </si>
  <si>
    <t>江苏省/镇江市/润州区/蒋乔街道
高新区乔家门净因寺路</t>
  </si>
  <si>
    <t>595300554@qq.com</t>
  </si>
  <si>
    <t>叶笑天</t>
  </si>
  <si>
    <t>扬中区</t>
  </si>
  <si>
    <t>镇江扬中鑫润机动车检测有限公司NA</t>
  </si>
  <si>
    <t>王国富</t>
  </si>
  <si>
    <t>江苏省/镇江市/扬中市/三茅街道
新扬北路108号</t>
  </si>
  <si>
    <t>南通</t>
  </si>
  <si>
    <t>崇川区</t>
  </si>
  <si>
    <t>南通市容通机动车检测有限公司NA</t>
  </si>
  <si>
    <t>范刘</t>
  </si>
  <si>
    <t>江苏省/南通市/崇川区/城东街道
崇川路18号</t>
  </si>
  <si>
    <t>高新区</t>
  </si>
  <si>
    <t>南通驾道机动车检测有限公司NA</t>
  </si>
  <si>
    <t>陈继明</t>
  </si>
  <si>
    <t>江苏省/南通市/高新区/金桥西路116号</t>
  </si>
  <si>
    <t>徐凤春</t>
  </si>
  <si>
    <t>海安市</t>
  </si>
  <si>
    <t>南通海安久安机动车检测有限公司NA</t>
  </si>
  <si>
    <t>何站长</t>
  </si>
  <si>
    <t>江苏省/南通市/海安市/城东镇
东海大道（东）12号</t>
  </si>
  <si>
    <t>高培培</t>
  </si>
  <si>
    <t>海门区</t>
  </si>
  <si>
    <t>南通海门上和机动车检测有限公司NA</t>
  </si>
  <si>
    <t>翁健健</t>
  </si>
  <si>
    <t>江苏省/南通市/海门区/南通市海门区经济技术开发区
海门街道人民西路1700号</t>
  </si>
  <si>
    <t>南通经济技术开发区</t>
  </si>
  <si>
    <t>南通耀途汽车检测技术有限公司NA</t>
  </si>
  <si>
    <t>徐伟鑫</t>
  </si>
  <si>
    <t>江苏省/南通市/南通经济技术开发区/中兴街道
通富南路45号</t>
  </si>
  <si>
    <t>通州区</t>
  </si>
  <si>
    <t>南通金派机动车检测有限公司NA</t>
  </si>
  <si>
    <t>葛娟</t>
  </si>
  <si>
    <t>江苏省/南通市/通州区/五接镇
五甲镇工业园区（通掘路1986号）</t>
  </si>
  <si>
    <t>13073236888</t>
  </si>
  <si>
    <t>南通顺成机动车检测有限公司NA</t>
  </si>
  <si>
    <t>张玲莉</t>
  </si>
  <si>
    <t>江苏省/南通市/通州区/兴东街道永护村9组</t>
  </si>
  <si>
    <t>泰州市靖江锦逸机动车检测有限公司NA</t>
  </si>
  <si>
    <t>江苏省/泰州市/靖江市/靖城街道
八圩镇前进村14组4幢</t>
  </si>
  <si>
    <t>大丰区</t>
  </si>
  <si>
    <t>盐城市大丰区国宏汽车检测有限公司NA</t>
  </si>
  <si>
    <t>陈玉国</t>
  </si>
  <si>
    <t>江苏省/盐城市/大丰区/大中街道
南翔路南3幢</t>
  </si>
  <si>
    <t xml:space="preserve">陈玉国 </t>
  </si>
  <si>
    <t>东台市</t>
  </si>
  <si>
    <t>盐城东台市东安机动车检测有限公司NA</t>
  </si>
  <si>
    <t>崔恒斌</t>
  </si>
  <si>
    <t>江苏省/盐城市/东台市/高新区
城东新区市场路9号</t>
  </si>
  <si>
    <t xml:space="preserve">崔恒斌  </t>
  </si>
  <si>
    <t>扬州市杰达汽车检测有限公司NA</t>
  </si>
  <si>
    <t>孟爱进</t>
  </si>
  <si>
    <t>江苏省/扬州市/邗江区/维扬经济开发区
邗江区利星行工业园(扬子江北路南)</t>
  </si>
  <si>
    <t>孟明</t>
  </si>
  <si>
    <t>扬州市鑫亚机动车性能检测有限公司NA</t>
  </si>
  <si>
    <t>王万清</t>
  </si>
  <si>
    <t>江苏省/扬州市/江都区/仙女镇
江都区仙女镇老淮江</t>
  </si>
  <si>
    <t>43296037@qq.com</t>
  </si>
  <si>
    <t>许红霞</t>
  </si>
  <si>
    <t>扬州市车辆综合性能检测中心有限公司NA</t>
  </si>
  <si>
    <t>杨鼎荣</t>
  </si>
  <si>
    <t>江苏省/扬州市/邗江区/邗上街道 兴杨路21号</t>
  </si>
  <si>
    <t>周玲</t>
  </si>
  <si>
    <t>扬州市机动车辆检测有限公司田庄检测站NA</t>
  </si>
  <si>
    <t>韩先生</t>
  </si>
  <si>
    <t>江苏省/扬州市/广陵区/东关街道
广陵区秦邮路969号</t>
  </si>
  <si>
    <t>boyabc015@163.com</t>
  </si>
  <si>
    <t>陈峰</t>
  </si>
  <si>
    <t>扬州市中意机动车检测有限公司NA</t>
  </si>
  <si>
    <t>钟斌</t>
  </si>
  <si>
    <t>0514-83339988</t>
  </si>
  <si>
    <t>江苏省/扬州市/邗江区/维扬经济开发区
临江路188号</t>
  </si>
  <si>
    <t>聂小琦</t>
  </si>
  <si>
    <t>常州市鑫铖汽车检测服务有限公司NA</t>
  </si>
  <si>
    <t>鑫铖</t>
  </si>
  <si>
    <t>江苏省/常州市/新北区/罗溪镇新北区常州市618高端装备制造科技产业园</t>
  </si>
  <si>
    <t>402853414@qq.com</t>
  </si>
  <si>
    <t>谢斌</t>
  </si>
  <si>
    <t>南京乌江机动车检测有限公司NA</t>
  </si>
  <si>
    <t>谢浩</t>
  </si>
  <si>
    <t>江苏省/南京市/浦口区/桥林街道驷马北路88号</t>
  </si>
  <si>
    <t>南京市金飞龙机动车检测有限公司NA</t>
  </si>
  <si>
    <t>唐金宁</t>
  </si>
  <si>
    <t>江苏省/南京市/江宁区/秦淮路63号（欧尚超市附近）</t>
  </si>
  <si>
    <t>王世玉</t>
  </si>
  <si>
    <t>徐州乾顺机动车检测有限公司NA</t>
  </si>
  <si>
    <t>宋小梅</t>
  </si>
  <si>
    <t>江苏省/徐州市/徐州经济技术开发区徐海路北侧第1幢标准厂房</t>
  </si>
  <si>
    <t>宋项梅</t>
  </si>
  <si>
    <t>泰州兴化市万帮机动车检测有限公司NA</t>
  </si>
  <si>
    <t>柏海萍</t>
  </si>
  <si>
    <t>江苏省/泰州市/兴化市/安丰镇工业园区南区</t>
  </si>
  <si>
    <t>扬州市北骄机动车检测有限公司NA</t>
  </si>
  <si>
    <t>江苏省/扬州市/邗江区/槐泗镇凯勒路29号</t>
  </si>
  <si>
    <t>田靓雯</t>
  </si>
  <si>
    <t>扬州长旺机动车检测有限公司NA</t>
  </si>
  <si>
    <t>陈奕凡</t>
  </si>
  <si>
    <t>江苏省/扬州市/邗江区/荷叶东路长旺机动车检测</t>
  </si>
  <si>
    <t>裴晶晶</t>
  </si>
  <si>
    <t>连云港</t>
  </si>
  <si>
    <t>海州区</t>
  </si>
  <si>
    <t>连云港市机动车检测中心(海宁大道)NA</t>
  </si>
  <si>
    <t>张炜</t>
  </si>
  <si>
    <t>18036665151</t>
  </si>
  <si>
    <t>江苏省/连云港市/海州区/海宁中路1号</t>
  </si>
  <si>
    <t>lyg_kobe@163.com</t>
  </si>
  <si>
    <t>连云区</t>
  </si>
  <si>
    <t>连云港大浦机动车检测有限公司NA</t>
  </si>
  <si>
    <t>程通</t>
  </si>
  <si>
    <t>13805131188</t>
  </si>
  <si>
    <t>江苏省/连云港市/连云区/大浦工业区金桥路10号(市车管所院内)</t>
  </si>
  <si>
    <t>连云港阳光机动车检测有限公司NA</t>
  </si>
  <si>
    <t>艾民</t>
  </si>
  <si>
    <t>13505138012</t>
  </si>
  <si>
    <t>江苏省/连云港市/连云区/东方大道58号</t>
  </si>
  <si>
    <t>连云港正源机动车检测站NA</t>
  </si>
  <si>
    <t>焦正东</t>
  </si>
  <si>
    <t xml:space="preserve">13705131886
</t>
  </si>
  <si>
    <t>江苏省/连云港市/连云区/黄海大道18号（连云港美通科技中小企业园内）</t>
  </si>
  <si>
    <t>连云港新洋机动车检测有限公司NA</t>
  </si>
  <si>
    <t>郭雷</t>
  </si>
  <si>
    <t xml:space="preserve">18861330088   </t>
  </si>
  <si>
    <t>江苏省/连云港市/海州区/海州开发区纬二路8号</t>
  </si>
  <si>
    <t xml:space="preserve">gl5488869@163.com      </t>
  </si>
  <si>
    <t>连云港好又好机动车检测有限公司NA</t>
  </si>
  <si>
    <t>张秩</t>
  </si>
  <si>
    <t>18905137089</t>
  </si>
  <si>
    <t>江苏省/连云港市/连云区/朝阳街道大浦工业区金桥路2号</t>
  </si>
  <si>
    <t>常州市金顺机动车检测有限公司NA</t>
  </si>
  <si>
    <t>周志刚</t>
  </si>
  <si>
    <t>江苏省/常州市/武进区/湖塘镇武宜中路169号</t>
  </si>
  <si>
    <t>徐靖霞</t>
  </si>
  <si>
    <t>常州名伴机动车检测有限公司NA</t>
  </si>
  <si>
    <t>蔡文忠</t>
  </si>
  <si>
    <t>江苏省/常州市/武进区/国家高新技术产业开发区贺北村</t>
  </si>
  <si>
    <t>南京苏尧机动车检测有限公司NA</t>
  </si>
  <si>
    <t>江苏省/南京市/六合区/雄州南路299号</t>
  </si>
  <si>
    <t>489775173214</t>
  </si>
  <si>
    <t>南京苏尧机动车检测有限公司</t>
  </si>
  <si>
    <t>中国银行南京六合龙池支行</t>
  </si>
  <si>
    <t>南京市锦恒机动车检测有限公司NA</t>
  </si>
  <si>
    <t>张利剑</t>
  </si>
  <si>
    <t>江苏省/南京市/建邺区/泰山路8号舜天产业园8号楼一层</t>
  </si>
  <si>
    <t>3201140121010000007150</t>
  </si>
  <si>
    <t>南京锦恒机动车检测有限公司</t>
  </si>
  <si>
    <t>紫金农商银行南京水西门支行</t>
  </si>
  <si>
    <t>连云港振华机动车检测服务有限公司NA</t>
  </si>
  <si>
    <t>金建东</t>
  </si>
  <si>
    <t>徐州市两山口机动车检测有限公司NA</t>
  </si>
  <si>
    <t>黄兴俭</t>
  </si>
  <si>
    <t>110051267@qq.com</t>
  </si>
  <si>
    <t>新沂市</t>
  </si>
  <si>
    <t>徐州新沂市金城机动车检测有限公司NA</t>
  </si>
  <si>
    <t>叶静</t>
  </si>
  <si>
    <t>南京金事诚汽车检测有限公司NA</t>
  </si>
  <si>
    <t>吴金荣</t>
  </si>
  <si>
    <t>江苏省/南京市/浦口区/星甸街道工业园林河南路10号</t>
  </si>
  <si>
    <t>仪征市</t>
  </si>
  <si>
    <t>扬州仪征市汇泽机动车检测有限公司NA</t>
  </si>
  <si>
    <t>苏学军</t>
  </si>
  <si>
    <t>江苏省/扬州市/仪征市/解放东路877号</t>
  </si>
  <si>
    <t>90250188000114862</t>
  </si>
  <si>
    <t>仪征市汇泽机动车检测有限公司</t>
  </si>
  <si>
    <t>江苏银行仪征市支行</t>
  </si>
  <si>
    <t>南通开发区</t>
  </si>
  <si>
    <t>南通海盟机动车检测有限公司NA</t>
  </si>
  <si>
    <t>徐菊</t>
  </si>
  <si>
    <t>江苏省/南通市/南通开发区/星湖大道1008号内1幢</t>
  </si>
  <si>
    <t>盐城大丰高标机动车检测有限公司NA</t>
  </si>
  <si>
    <t>胡宏明</t>
  </si>
  <si>
    <t>港闸区</t>
  </si>
  <si>
    <t>南通众安机动车检测有限公司NA</t>
  </si>
  <si>
    <t>倪建军</t>
  </si>
  <si>
    <t>江苏省/南通市/港闸区/永兴路18号1幢</t>
  </si>
  <si>
    <t>50230188000598895</t>
  </si>
  <si>
    <t>南通众安机动车检测有限公司</t>
  </si>
  <si>
    <t>江苏银行南通港闸支行</t>
  </si>
  <si>
    <t>扬州市</t>
  </si>
  <si>
    <t>宝应经济开发区</t>
  </si>
  <si>
    <t>扬州宝应鼎胜机动车综合性能检测有限公司NA</t>
  </si>
  <si>
    <t>童文</t>
  </si>
  <si>
    <t>江苏省/扬州市/宝应经济开发区/东阳中路218号</t>
  </si>
  <si>
    <t>吕妙香</t>
  </si>
  <si>
    <t>淮安市</t>
  </si>
  <si>
    <t>淮安市恒泰汽车服务有限公司NA</t>
  </si>
  <si>
    <t>到站</t>
  </si>
  <si>
    <t>江苏省/淮安市/清江浦区/翔宇中道19号</t>
  </si>
  <si>
    <t>沈家轩</t>
  </si>
  <si>
    <t>南通海门鸿茂机动车检测有限公司NA</t>
  </si>
  <si>
    <t>王小霞</t>
  </si>
  <si>
    <t>江苏省/南通市/海门市/四甲镇永合村2组</t>
  </si>
  <si>
    <t>张宏泉</t>
  </si>
  <si>
    <t>镇江市</t>
  </si>
  <si>
    <t>镇江天达机动车检测有限公司NA</t>
  </si>
  <si>
    <t>杨娟</t>
  </si>
  <si>
    <t>江苏省/镇江市/京口区/大港镇兴港东路1号</t>
  </si>
  <si>
    <t>朱晶</t>
  </si>
  <si>
    <t>镇江江天机动车检测有限公司NA</t>
  </si>
  <si>
    <t>赵艳艳</t>
  </si>
  <si>
    <t>江苏省/镇江市/润州区/朱方路204号</t>
  </si>
  <si>
    <t>1104055709000230485</t>
  </si>
  <si>
    <t>镇江江天机动车检测有限公司</t>
  </si>
  <si>
    <t>镇江工行镇句支行</t>
  </si>
  <si>
    <t>经济开发区</t>
  </si>
  <si>
    <t>扬州市南区机动车检测有限公司NA</t>
  </si>
  <si>
    <t>潘红林</t>
  </si>
  <si>
    <t>江苏省/扬州市/经济开发区/金山路121号</t>
  </si>
  <si>
    <t>扬州市兴盛机动车排气污染检测有限公司NA</t>
  </si>
  <si>
    <t>翟斌礼</t>
  </si>
  <si>
    <t>江苏省/扬州市/邗江区/杨庙镇双灯村</t>
  </si>
  <si>
    <t>徐州羽润检测有限公司NA</t>
  </si>
  <si>
    <t>曹培</t>
  </si>
  <si>
    <t>南通吉尔汽车检测有限公司NA</t>
  </si>
  <si>
    <t>周莉</t>
  </si>
  <si>
    <t>18906298556</t>
  </si>
  <si>
    <t>江苏省/南通市/崇川区/文峰街道
崇川区民心花园西北(星城路)</t>
  </si>
  <si>
    <t>陆永奇</t>
  </si>
  <si>
    <t>启东市</t>
  </si>
  <si>
    <t>南通启东市吉仁机动车检测有限公司NA</t>
  </si>
  <si>
    <t>顾海海</t>
  </si>
  <si>
    <t>18932231588</t>
  </si>
  <si>
    <r>
      <rPr>
        <sz val="11"/>
        <color rgb="FF000000"/>
        <rFont val="Microsoft YaHei"/>
        <family val="2"/>
        <charset val="134"/>
      </rPr>
      <t>江苏省/南通市/启东市/汇龙镇</t>
    </r>
    <r>
      <rPr>
        <sz val="10"/>
        <rFont val="宋体"/>
        <family val="3"/>
        <charset val="134"/>
      </rPr>
      <t xml:space="preserve">
</t>
    </r>
    <r>
      <rPr>
        <sz val="10"/>
        <color rgb="FF000000"/>
        <rFont val="宋体"/>
        <family val="3"/>
        <charset val="134"/>
      </rPr>
      <t>紫薇路1086号</t>
    </r>
  </si>
  <si>
    <t>280</t>
  </si>
  <si>
    <t>蒋金燕</t>
  </si>
  <si>
    <t>南通太平洋汽车检测有限公司NA</t>
  </si>
  <si>
    <t>候总</t>
  </si>
  <si>
    <t>13906290181</t>
  </si>
  <si>
    <r>
      <rPr>
        <sz val="11"/>
        <color rgb="FF000000"/>
        <rFont val="Microsoft YaHei"/>
        <family val="2"/>
        <charset val="134"/>
      </rPr>
      <t>江苏省/南通市/崇川区/观音山街道</t>
    </r>
    <r>
      <rPr>
        <sz val="1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山港桥村12组车管所西侧1幢.2幢</t>
    </r>
  </si>
  <si>
    <t>240</t>
  </si>
  <si>
    <t>1111821209100926885</t>
  </si>
  <si>
    <t>南通太平洋汽车检测有限公司</t>
  </si>
  <si>
    <t>工行南通分行</t>
  </si>
  <si>
    <t>南通永达检测科技有限公司NA</t>
  </si>
  <si>
    <t>站内电话</t>
  </si>
  <si>
    <t>18912290332</t>
  </si>
  <si>
    <r>
      <rPr>
        <sz val="11"/>
        <color rgb="FF000000"/>
        <rFont val="Microsoft YaHei"/>
        <family val="2"/>
        <charset val="134"/>
      </rPr>
      <t>江苏省/南通市/南通经济技术开发区/新开街道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通富妇儿乐城8幢1111室</t>
    </r>
  </si>
  <si>
    <t>350</t>
  </si>
  <si>
    <t>wpfwheat@hotmail.com</t>
  </si>
  <si>
    <t>王鹏飞</t>
  </si>
  <si>
    <t>南通市城西机动车检测有限公司NA</t>
  </si>
  <si>
    <t>杨献铮</t>
  </si>
  <si>
    <t>13862865749</t>
  </si>
  <si>
    <r>
      <rPr>
        <sz val="11"/>
        <color rgb="FF000000"/>
        <rFont val="Microsoft YaHei"/>
        <family val="2"/>
        <charset val="134"/>
      </rPr>
      <t>江苏省/南通市/海门区/南通市海门区经济技术开发区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三和镇双高村浒通河东侧</t>
    </r>
  </si>
  <si>
    <t>210</t>
  </si>
  <si>
    <t>杨献峰</t>
  </si>
  <si>
    <t>南通海门市东方机动车检验有限公司NA</t>
  </si>
  <si>
    <t>吴经理</t>
  </si>
  <si>
    <t>13962881001</t>
  </si>
  <si>
    <r>
      <rPr>
        <sz val="11"/>
        <color rgb="FF000000"/>
        <rFont val="Microsoft YaHei"/>
        <family val="2"/>
        <charset val="134"/>
      </rPr>
      <t>江苏省/南通市/海门区/南通市海门区经济技术开发区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海门镇北海路889号</t>
    </r>
  </si>
  <si>
    <t>wu_xinyan@126.com</t>
  </si>
  <si>
    <t>吴鑫燕</t>
  </si>
  <si>
    <t>南通大上机动车检测有限公司NA</t>
  </si>
  <si>
    <t>接单人</t>
  </si>
  <si>
    <t>13862988488</t>
  </si>
  <si>
    <r>
      <rPr>
        <sz val="11"/>
        <color rgb="FF000000"/>
        <rFont val="Microsoft YaHei"/>
        <family val="2"/>
        <charset val="134"/>
      </rPr>
      <t>江苏省/南通市/启东市/汇龙镇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工业园区兴龙路16号</t>
    </r>
  </si>
  <si>
    <t xml:space="preserve">18994248848 </t>
  </si>
  <si>
    <t>李金倍</t>
  </si>
  <si>
    <t>启东经济开发区</t>
  </si>
  <si>
    <t>南通启东金顺机动车检测有限公司NA</t>
  </si>
  <si>
    <t>施</t>
  </si>
  <si>
    <t>18962975083</t>
  </si>
  <si>
    <r>
      <rPr>
        <sz val="11"/>
        <color rgb="FF000000"/>
        <rFont val="Microsoft YaHei"/>
        <family val="2"/>
        <charset val="134"/>
      </rPr>
      <t>江苏省/南通市/启东市/启东经济开发区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南苑西路1085号</t>
    </r>
  </si>
  <si>
    <t>13862897691</t>
  </si>
  <si>
    <t>施赛红</t>
  </si>
  <si>
    <t>南通启东市恒通机动车检测有限公司NA</t>
  </si>
  <si>
    <t>崔</t>
  </si>
  <si>
    <t>18921658178</t>
  </si>
  <si>
    <r>
      <rPr>
        <sz val="11"/>
        <color rgb="FF000000"/>
        <rFont val="Microsoft YaHei"/>
        <family val="2"/>
        <charset val="134"/>
      </rPr>
      <t>江苏省/南通市/启东市/吕四港镇</t>
    </r>
    <r>
      <rPr>
        <sz val="1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南星桥村</t>
    </r>
  </si>
  <si>
    <t>崔雪琴</t>
  </si>
  <si>
    <t>南通鸿泰机动车检测有限公司NA</t>
  </si>
  <si>
    <t>接单</t>
  </si>
  <si>
    <t>13862844449</t>
  </si>
  <si>
    <r>
      <rPr>
        <sz val="11"/>
        <color rgb="FF000000"/>
        <rFont val="Microsoft YaHei"/>
        <family val="2"/>
        <charset val="134"/>
      </rPr>
      <t>江苏省/南通市/海门区/南通市海门区包场渔场</t>
    </r>
    <r>
      <rPr>
        <sz val="1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包场镇长桥村二十三组</t>
    </r>
  </si>
  <si>
    <t>张华</t>
  </si>
  <si>
    <t>溧阳市</t>
  </si>
  <si>
    <t>常州环城机动车检测（溧阳）有限公司NA</t>
  </si>
  <si>
    <t>蔡</t>
  </si>
  <si>
    <t>15861112908</t>
  </si>
  <si>
    <r>
      <rPr>
        <sz val="11"/>
        <color rgb="FF000000"/>
        <rFont val="Microsoft YaHei"/>
        <family val="2"/>
        <charset val="134"/>
      </rPr>
      <t>江苏省/常州市/溧阳市/昆仑街道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金梧路8号</t>
    </r>
  </si>
  <si>
    <t>250</t>
  </si>
  <si>
    <t>蔡秀华</t>
  </si>
  <si>
    <t>南京经济技术开发区</t>
  </si>
  <si>
    <t>南京路翔车辆检测有限公司NA</t>
  </si>
  <si>
    <t>15151865082</t>
  </si>
  <si>
    <r>
      <rPr>
        <sz val="11"/>
        <color rgb="FF000000"/>
        <rFont val="Microsoft YaHei"/>
        <family val="2"/>
        <charset val="134"/>
      </rPr>
      <t>江苏省/南京市/栖霞区/南京经济技术开发区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恒通大道20号</t>
    </r>
  </si>
  <si>
    <t>320</t>
  </si>
  <si>
    <t>15205166805</t>
  </si>
  <si>
    <t>范俊</t>
  </si>
  <si>
    <t>南京盛扬机动车检测有限公司NA</t>
  </si>
  <si>
    <t>严辉</t>
  </si>
  <si>
    <t>18061229008</t>
  </si>
  <si>
    <t>江苏省/南京市/六合区/六合开发区时代大道</t>
  </si>
  <si>
    <t>120</t>
  </si>
  <si>
    <t>17368723261</t>
  </si>
  <si>
    <t>黄玉美</t>
  </si>
  <si>
    <t>南通腾达汽车检测有限公司NA</t>
  </si>
  <si>
    <t>陈勇</t>
  </si>
  <si>
    <t>13962888706</t>
  </si>
  <si>
    <t>江苏省/南通市/通州区/金沙街道新三园村一组</t>
  </si>
  <si>
    <t>230</t>
  </si>
  <si>
    <t>60</t>
  </si>
  <si>
    <t>南通海安县曲塘汽车检测有限公司NA</t>
  </si>
  <si>
    <t>王柏权</t>
  </si>
  <si>
    <t>江苏省/南通市/海安市/曲塘镇刘圩村1组</t>
  </si>
  <si>
    <t>160</t>
  </si>
  <si>
    <t>13236094666</t>
  </si>
  <si>
    <t>南通市涌丰汽车检测服务有限公司NA</t>
  </si>
  <si>
    <t>邱</t>
  </si>
  <si>
    <t>13485298688</t>
  </si>
  <si>
    <t>江苏省/南通市/通州区/西亭镇亭东村二十一组</t>
  </si>
  <si>
    <t>15251340785</t>
  </si>
  <si>
    <t>邱勇</t>
  </si>
  <si>
    <t>南通海安市快智达机动车检测有限公司NA</t>
  </si>
  <si>
    <t>许</t>
  </si>
  <si>
    <t>13057023826</t>
  </si>
  <si>
    <t>江苏省/南通市/海安市/城东镇中坝南路199号</t>
  </si>
  <si>
    <t>300</t>
  </si>
  <si>
    <t>15162835888</t>
  </si>
  <si>
    <t>丁雅琴</t>
  </si>
  <si>
    <t>高邮市</t>
  </si>
  <si>
    <t>扬州高邮市鹏程机动车检测有限公司NA</t>
  </si>
  <si>
    <t>鹏程</t>
  </si>
  <si>
    <r>
      <rPr>
        <sz val="11"/>
        <color rgb="FF000000"/>
        <rFont val="Microsoft YaHei"/>
        <family val="2"/>
        <charset val="134"/>
      </rPr>
      <t>13773449855</t>
    </r>
    <r>
      <rPr>
        <sz val="10"/>
        <color rgb="FF000000"/>
        <rFont val="等线"/>
        <family val="4"/>
        <charset val="134"/>
      </rPr>
      <t xml:space="preserve">
</t>
    </r>
  </si>
  <si>
    <t>江苏省/扬州市/高邮市/经济开发区（马棚街道）秦邮局128号</t>
  </si>
  <si>
    <t>260</t>
  </si>
  <si>
    <t>蔚然成风</t>
  </si>
  <si>
    <t>射阳县</t>
  </si>
  <si>
    <t>盐城射阳县同创机动车检测有限公司NA</t>
  </si>
  <si>
    <t>陈佳佳</t>
  </si>
  <si>
    <t>18105115208</t>
  </si>
  <si>
    <t>江苏省/盐城市/射阳县/合德镇北三环南侧利轩精密机械制造有限公司西侧</t>
  </si>
  <si>
    <t>江北新区</t>
  </si>
  <si>
    <t>南京苏华机动车检测有限公司NA</t>
  </si>
  <si>
    <t>卢义梅</t>
  </si>
  <si>
    <t>13951908351</t>
  </si>
  <si>
    <t>江苏省/南京市/江北新区/杨新路357号</t>
  </si>
  <si>
    <t>南京维安汽车检测服务有限公司NA</t>
  </si>
  <si>
    <t>陈荣</t>
  </si>
  <si>
    <t>19850717162</t>
  </si>
  <si>
    <t>江苏省/南京市/江北新区/浦园北路10号大华锦绣华城香邑美颂花园菜场，垃圾站</t>
  </si>
  <si>
    <t>涟水县</t>
  </si>
  <si>
    <t>淮安嘉驰汽车检测有限公司NA</t>
  </si>
  <si>
    <t>曹从洲</t>
  </si>
  <si>
    <t>13505236247</t>
  </si>
  <si>
    <t>江苏省/淮安市/涟水县/朱码街道街道办事处孙徐工业区</t>
  </si>
  <si>
    <t>扬州北洲机动车辆检测有限公司NA</t>
  </si>
  <si>
    <t>姚成虎</t>
  </si>
  <si>
    <t>180 5105 5111</t>
  </si>
  <si>
    <t>江苏省/扬州市/广陵区/李典镇李朴县北洲路8号</t>
  </si>
  <si>
    <t>180 5105 5111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</si>
</sst>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charset val="134"/>
      <scheme val="minor"/>
    </font>
    <font>
      <b/>
      <sz val="11"/>
      <color rgb="FF171A1D"/>
      <name val="微软雅黑"/>
      <family val="2"/>
      <charset val="134"/>
    </font>
    <font>
      <sz val="11"/>
      <color rgb="FF171A1D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.25"/>
      <name val="Microsoft YaHei"/>
      <family val="2"/>
      <charset val="134"/>
    </font>
    <font>
      <sz val="11.25"/>
      <name val="微软雅黑"/>
      <family val="2"/>
      <charset val="134"/>
    </font>
    <font>
      <sz val="10"/>
      <name val="微软雅黑"/>
      <family val="2"/>
      <charset val="134"/>
    </font>
    <font>
      <sz val="11"/>
      <color rgb="FF000000"/>
      <name val="Microsoft YaHei"/>
      <family val="2"/>
      <charset val="134"/>
    </font>
    <font>
      <sz val="11"/>
      <color rgb="FFFF0000"/>
      <name val="Microsoft YaHei"/>
      <family val="2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等线"/>
      <family val="4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171A1D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Border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left" vertical="center"/>
    </xf>
    <xf numFmtId="0" fontId="0" fillId="0" borderId="1" xfId="0" applyFill="1" applyBorder="1">
      <alignment vertical="center"/>
    </xf>
    <xf numFmtId="0" fontId="13" fillId="0" borderId="5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1" xfId="0" quotePrefix="1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0" fillId="4" borderId="0" xfId="0" applyNumberFormat="1" applyFill="1">
      <alignment vertical="center"/>
    </xf>
    <xf numFmtId="0" fontId="21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26417;&#40654;&#24037;&#20316;&#36164;&#26009;/1%20&#24179;&#23433;/&#24179;&#23433;&#27743;&#33487;/&#24180;&#26816;/&#21462;&#36865;&#36710;/#&#21462;&#36865;&#36710;&#32593;&#288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zhuli/&#27743;&#33487;&#26816;&#27979;&#31449;&#23545;&#36134;/20220708-0714&#35746;&#21333;/&#27743;&#33487;&#35746;&#21333;&#26126;&#32454;%202022.7.8-7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送车服务范围"/>
      <sheetName val="取送车服务明细（勿外发）"/>
    </sheetNames>
    <sheetDataSet>
      <sheetData sheetId="0" refreshError="1"/>
      <sheetData sheetId="1" refreshError="1">
        <row r="2">
          <cell r="C2" t="str">
            <v>南京佳明车检NA</v>
          </cell>
          <cell r="D2">
            <v>320</v>
          </cell>
          <cell r="E2">
            <v>320</v>
          </cell>
          <cell r="F2" t="str">
            <v>解伟健</v>
          </cell>
          <cell r="G2">
            <v>13770939940</v>
          </cell>
          <cell r="H2" t="str">
            <v>5km</v>
          </cell>
          <cell r="I2">
            <v>130</v>
          </cell>
          <cell r="J2">
            <v>50</v>
          </cell>
        </row>
        <row r="3">
          <cell r="C3" t="str">
            <v>南京鸿程机动车检测（江宁）NA</v>
          </cell>
          <cell r="D3">
            <v>320</v>
          </cell>
          <cell r="E3">
            <v>320</v>
          </cell>
          <cell r="F3" t="str">
            <v>鸿程江宁师傅</v>
          </cell>
          <cell r="G3">
            <v>18951835180</v>
          </cell>
          <cell r="H3" t="str">
            <v>10km</v>
          </cell>
          <cell r="I3">
            <v>120</v>
          </cell>
          <cell r="J3">
            <v>50</v>
          </cell>
        </row>
        <row r="4">
          <cell r="C4" t="str">
            <v>南京鸿程天泉机动车检测有限公司NA</v>
          </cell>
          <cell r="D4">
            <v>320</v>
          </cell>
          <cell r="E4">
            <v>320</v>
          </cell>
          <cell r="F4" t="str">
            <v>天泉接车师傅</v>
          </cell>
          <cell r="G4">
            <v>15950517365</v>
          </cell>
          <cell r="H4" t="str">
            <v>10km</v>
          </cell>
          <cell r="I4">
            <v>120</v>
          </cell>
          <cell r="J4">
            <v>50</v>
          </cell>
        </row>
        <row r="5">
          <cell r="C5" t="str">
            <v>南京中顺汽车检测站NA</v>
          </cell>
          <cell r="D5">
            <v>350</v>
          </cell>
          <cell r="E5">
            <v>300</v>
          </cell>
          <cell r="F5" t="str">
            <v>蒋国东</v>
          </cell>
          <cell r="G5">
            <v>13405813089</v>
          </cell>
          <cell r="H5" t="str">
            <v>10km</v>
          </cell>
          <cell r="I5">
            <v>130</v>
          </cell>
          <cell r="J5">
            <v>50</v>
          </cell>
        </row>
        <row r="6">
          <cell r="C6" t="str">
            <v>南京晟宇达机动车检测有限公司NA</v>
          </cell>
          <cell r="D6">
            <v>300</v>
          </cell>
          <cell r="E6">
            <v>300</v>
          </cell>
          <cell r="F6" t="str">
            <v>章方强</v>
          </cell>
          <cell r="G6">
            <v>18795911298</v>
          </cell>
          <cell r="H6" t="str">
            <v>5km</v>
          </cell>
          <cell r="I6">
            <v>115</v>
          </cell>
          <cell r="J6">
            <v>50</v>
          </cell>
        </row>
        <row r="7">
          <cell r="C7" t="str">
            <v>南京北堡机动车检测NA</v>
          </cell>
          <cell r="D7">
            <v>350</v>
          </cell>
          <cell r="E7">
            <v>350</v>
          </cell>
          <cell r="F7" t="str">
            <v>刘雪健</v>
          </cell>
          <cell r="G7">
            <v>15951009634</v>
          </cell>
          <cell r="H7" t="str">
            <v>10km</v>
          </cell>
          <cell r="I7">
            <v>120</v>
          </cell>
          <cell r="J7">
            <v>50</v>
          </cell>
        </row>
        <row r="8">
          <cell r="C8" t="str">
            <v>南京苏桑汽车检测服务有限公司NA</v>
          </cell>
          <cell r="D8">
            <v>350</v>
          </cell>
          <cell r="E8">
            <v>350</v>
          </cell>
          <cell r="F8" t="str">
            <v>梁平</v>
          </cell>
          <cell r="G8">
            <v>13512533284</v>
          </cell>
          <cell r="H8" t="str">
            <v>10km</v>
          </cell>
          <cell r="I8">
            <v>115</v>
          </cell>
          <cell r="J8">
            <v>50</v>
          </cell>
        </row>
        <row r="9">
          <cell r="C9" t="str">
            <v>南京鸿程机动车检测（栖霞）NA</v>
          </cell>
          <cell r="D9">
            <v>320</v>
          </cell>
          <cell r="E9">
            <v>320</v>
          </cell>
          <cell r="F9" t="str">
            <v>鸿程栖霞师傅</v>
          </cell>
          <cell r="G9">
            <v>18996462184</v>
          </cell>
          <cell r="H9" t="str">
            <v>10km</v>
          </cell>
          <cell r="I9">
            <v>120</v>
          </cell>
          <cell r="J9">
            <v>50</v>
          </cell>
        </row>
        <row r="10">
          <cell r="C10" t="str">
            <v>南京鸿程麦进机动车检测有限公司NA</v>
          </cell>
          <cell r="D10">
            <v>320</v>
          </cell>
          <cell r="E10">
            <v>320</v>
          </cell>
          <cell r="F10" t="str">
            <v>麦进接车师傅</v>
          </cell>
          <cell r="G10">
            <v>18451768689</v>
          </cell>
          <cell r="H10" t="str">
            <v>5km</v>
          </cell>
          <cell r="I10">
            <v>120</v>
          </cell>
          <cell r="J10">
            <v>50</v>
          </cell>
        </row>
        <row r="11">
          <cell r="C11" t="str">
            <v>南京长江检测站NA</v>
          </cell>
          <cell r="D11">
            <v>320</v>
          </cell>
          <cell r="E11">
            <v>320</v>
          </cell>
          <cell r="F11" t="str">
            <v>叶桂敏</v>
          </cell>
          <cell r="G11">
            <v>13770700709</v>
          </cell>
          <cell r="H11" t="str">
            <v>5km</v>
          </cell>
          <cell r="I11">
            <v>130</v>
          </cell>
          <cell r="J11">
            <v>50</v>
          </cell>
        </row>
        <row r="12">
          <cell r="C12" t="str">
            <v>南京东伦机动车检测站NA</v>
          </cell>
          <cell r="D12">
            <v>320</v>
          </cell>
          <cell r="E12">
            <v>320</v>
          </cell>
          <cell r="F12" t="str">
            <v>葛宝权</v>
          </cell>
          <cell r="G12">
            <v>18913305206</v>
          </cell>
          <cell r="H12" t="str">
            <v>5km</v>
          </cell>
          <cell r="I12">
            <v>130</v>
          </cell>
          <cell r="J12">
            <v>50</v>
          </cell>
        </row>
        <row r="13">
          <cell r="C13" t="str">
            <v>南京茂昌机动车检测站NA</v>
          </cell>
          <cell r="D13">
            <v>300</v>
          </cell>
          <cell r="E13">
            <v>300</v>
          </cell>
          <cell r="F13" t="str">
            <v>刘飞</v>
          </cell>
          <cell r="G13">
            <v>13270856516</v>
          </cell>
          <cell r="H13" t="str">
            <v>5km</v>
          </cell>
          <cell r="I13">
            <v>120</v>
          </cell>
          <cell r="J13">
            <v>50</v>
          </cell>
        </row>
        <row r="14">
          <cell r="C14" t="str">
            <v>南京速源机动车辆检测有限责任公司NA</v>
          </cell>
          <cell r="D14">
            <v>300</v>
          </cell>
          <cell r="E14">
            <v>300</v>
          </cell>
          <cell r="F14" t="str">
            <v>董正中</v>
          </cell>
          <cell r="G14">
            <v>13401924610</v>
          </cell>
          <cell r="H14" t="str">
            <v>5km</v>
          </cell>
          <cell r="I14">
            <v>120</v>
          </cell>
          <cell r="J14">
            <v>50</v>
          </cell>
        </row>
        <row r="15">
          <cell r="C15" t="str">
            <v>南京市锦恒机动车检测有限公司NA</v>
          </cell>
          <cell r="D15">
            <v>320</v>
          </cell>
          <cell r="E15">
            <v>300</v>
          </cell>
          <cell r="F15" t="str">
            <v>周海明</v>
          </cell>
          <cell r="G15">
            <v>18551878021</v>
          </cell>
          <cell r="H15" t="str">
            <v>5km</v>
          </cell>
          <cell r="I15">
            <v>125</v>
          </cell>
          <cell r="J15">
            <v>50</v>
          </cell>
        </row>
        <row r="16">
          <cell r="C16" t="str">
            <v>南京金事诚汽车检测有限公司NA</v>
          </cell>
          <cell r="D16">
            <v>350</v>
          </cell>
          <cell r="E16">
            <v>350</v>
          </cell>
          <cell r="F16" t="str">
            <v>吴金荣（取送车）</v>
          </cell>
          <cell r="G16">
            <v>13815858948</v>
          </cell>
          <cell r="H16" t="str">
            <v>5km</v>
          </cell>
          <cell r="I16">
            <v>120</v>
          </cell>
          <cell r="J16">
            <v>50</v>
          </cell>
        </row>
        <row r="17">
          <cell r="C17" t="str">
            <v>南通市容通机动车检测有限公司NA</v>
          </cell>
          <cell r="D17">
            <v>240</v>
          </cell>
          <cell r="E17">
            <v>240</v>
          </cell>
          <cell r="F17" t="str">
            <v>容通接车</v>
          </cell>
          <cell r="G17">
            <v>18795770110</v>
          </cell>
          <cell r="H17" t="str">
            <v>5km</v>
          </cell>
          <cell r="I17">
            <v>100</v>
          </cell>
          <cell r="J17">
            <v>50</v>
          </cell>
        </row>
        <row r="18">
          <cell r="C18" t="str">
            <v>南通耀途汽车检测技术有限公司NA</v>
          </cell>
          <cell r="D18">
            <v>240</v>
          </cell>
          <cell r="E18">
            <v>240</v>
          </cell>
          <cell r="F18" t="str">
            <v>耀途接车</v>
          </cell>
          <cell r="G18">
            <v>13906298945</v>
          </cell>
          <cell r="H18" t="str">
            <v>10km</v>
          </cell>
          <cell r="I18">
            <v>105</v>
          </cell>
          <cell r="J18">
            <v>50</v>
          </cell>
        </row>
        <row r="19">
          <cell r="C19" t="str">
            <v>南通吉尔汽车检测有限公司NA</v>
          </cell>
          <cell r="D19">
            <v>240</v>
          </cell>
          <cell r="E19">
            <v>240</v>
          </cell>
          <cell r="F19" t="str">
            <v>吉尔接车</v>
          </cell>
          <cell r="G19">
            <v>15365596217</v>
          </cell>
          <cell r="H19" t="str">
            <v>5km</v>
          </cell>
          <cell r="I19">
            <v>100</v>
          </cell>
          <cell r="J19">
            <v>50</v>
          </cell>
        </row>
        <row r="20">
          <cell r="C20" t="str">
            <v>南通太平洋汽车检测有限公司NA</v>
          </cell>
          <cell r="D20">
            <v>240</v>
          </cell>
          <cell r="E20">
            <v>240</v>
          </cell>
          <cell r="F20" t="str">
            <v>太平洋接车</v>
          </cell>
          <cell r="G20">
            <v>15996646753</v>
          </cell>
          <cell r="H20" t="str">
            <v>10km</v>
          </cell>
          <cell r="I20">
            <v>100</v>
          </cell>
          <cell r="J20">
            <v>50</v>
          </cell>
        </row>
        <row r="21">
          <cell r="C21" t="str">
            <v>南通永达检测科技有限公司NA</v>
          </cell>
          <cell r="D21">
            <v>350</v>
          </cell>
          <cell r="E21">
            <v>240</v>
          </cell>
          <cell r="F21" t="str">
            <v>永达接车</v>
          </cell>
          <cell r="G21">
            <v>13862959588</v>
          </cell>
          <cell r="H21" t="str">
            <v>5km</v>
          </cell>
          <cell r="I21">
            <v>190</v>
          </cell>
          <cell r="J21">
            <v>50</v>
          </cell>
        </row>
        <row r="22">
          <cell r="C22" t="str">
            <v>南通海安久安机动车检测有限公司NA</v>
          </cell>
          <cell r="D22">
            <v>300</v>
          </cell>
          <cell r="E22">
            <v>300</v>
          </cell>
          <cell r="H22" t="str">
            <v>5km</v>
          </cell>
          <cell r="I22">
            <v>150</v>
          </cell>
          <cell r="J22">
            <v>50</v>
          </cell>
        </row>
        <row r="23">
          <cell r="C23" t="str">
            <v>南通海安县曲塘汽车检测有限公司NA</v>
          </cell>
          <cell r="D23">
            <v>300</v>
          </cell>
          <cell r="E23">
            <v>300</v>
          </cell>
          <cell r="F23" t="str">
            <v>曲塘接车</v>
          </cell>
          <cell r="G23">
            <v>15601466888</v>
          </cell>
          <cell r="H23" t="str">
            <v>5km</v>
          </cell>
          <cell r="I23">
            <v>180</v>
          </cell>
          <cell r="J23">
            <v>50</v>
          </cell>
        </row>
        <row r="24">
          <cell r="C24" t="str">
            <v>南通海安市快智达机动车检测有限公司NA</v>
          </cell>
          <cell r="D24">
            <v>300</v>
          </cell>
          <cell r="E24">
            <v>300</v>
          </cell>
          <cell r="F24" t="str">
            <v>快智达接车</v>
          </cell>
          <cell r="G24">
            <v>13057026616</v>
          </cell>
          <cell r="H24" t="str">
            <v>5km</v>
          </cell>
          <cell r="I24">
            <v>180</v>
          </cell>
          <cell r="J24">
            <v>50</v>
          </cell>
        </row>
        <row r="25">
          <cell r="C25" t="str">
            <v>南通海门上和机动车检测有限公司NA</v>
          </cell>
          <cell r="D25">
            <v>210</v>
          </cell>
          <cell r="E25">
            <v>210</v>
          </cell>
          <cell r="H25" t="str">
            <v>5km</v>
          </cell>
          <cell r="I25">
            <v>70</v>
          </cell>
          <cell r="J25">
            <v>50</v>
          </cell>
        </row>
        <row r="26">
          <cell r="C26" t="str">
            <v>南通海门市东方机动车检验有限公司NA</v>
          </cell>
          <cell r="D26">
            <v>210</v>
          </cell>
          <cell r="E26">
            <v>210</v>
          </cell>
          <cell r="F26" t="str">
            <v>东方接车</v>
          </cell>
          <cell r="G26">
            <v>13862883636</v>
          </cell>
          <cell r="H26" t="str">
            <v>5km</v>
          </cell>
          <cell r="I26">
            <v>60</v>
          </cell>
          <cell r="J26">
            <v>50</v>
          </cell>
        </row>
        <row r="27">
          <cell r="C27" t="str">
            <v>南通启东金顺机动车检测有限公司NA</v>
          </cell>
          <cell r="D27">
            <v>280</v>
          </cell>
          <cell r="E27">
            <v>280</v>
          </cell>
          <cell r="F27" t="str">
            <v>金顺接车</v>
          </cell>
          <cell r="G27">
            <v>13862897691</v>
          </cell>
          <cell r="H27" t="str">
            <v>5km</v>
          </cell>
          <cell r="I27">
            <v>120</v>
          </cell>
          <cell r="J27">
            <v>50</v>
          </cell>
        </row>
        <row r="28">
          <cell r="C28" t="str">
            <v>南通启东市恒通机动车检测有限公司NA</v>
          </cell>
          <cell r="D28">
            <v>280</v>
          </cell>
          <cell r="E28">
            <v>280</v>
          </cell>
          <cell r="F28" t="str">
            <v>恒通接车</v>
          </cell>
          <cell r="G28">
            <v>18962822878</v>
          </cell>
          <cell r="H28" t="str">
            <v>10km</v>
          </cell>
          <cell r="I28">
            <v>80</v>
          </cell>
          <cell r="J28">
            <v>50</v>
          </cell>
        </row>
        <row r="29">
          <cell r="C29" t="str">
            <v>南通金派机动车检测有限公司NA</v>
          </cell>
          <cell r="D29">
            <v>230</v>
          </cell>
          <cell r="E29">
            <v>230</v>
          </cell>
          <cell r="F29" t="str">
            <v>金派接车</v>
          </cell>
          <cell r="G29">
            <v>13073236888</v>
          </cell>
          <cell r="H29" t="str">
            <v>10km</v>
          </cell>
          <cell r="I29">
            <v>85</v>
          </cell>
          <cell r="J29">
            <v>50</v>
          </cell>
        </row>
        <row r="30">
          <cell r="C30" t="str">
            <v>南通腾达汽车检测有限公司NA</v>
          </cell>
          <cell r="D30">
            <v>230</v>
          </cell>
          <cell r="E30">
            <v>230</v>
          </cell>
          <cell r="F30" t="str">
            <v>腾达接车</v>
          </cell>
          <cell r="G30">
            <v>15371781033</v>
          </cell>
          <cell r="H30" t="str">
            <v>5km</v>
          </cell>
          <cell r="I30">
            <v>80</v>
          </cell>
          <cell r="J30">
            <v>50</v>
          </cell>
        </row>
        <row r="31">
          <cell r="C31" t="str">
            <v>南通市涌丰汽车检测服务有限公司NA</v>
          </cell>
          <cell r="D31">
            <v>240</v>
          </cell>
          <cell r="E31">
            <v>230</v>
          </cell>
          <cell r="F31" t="str">
            <v>涌丰接车</v>
          </cell>
          <cell r="G31">
            <v>15862786619</v>
          </cell>
          <cell r="H31" t="str">
            <v>5km</v>
          </cell>
          <cell r="I31">
            <v>80</v>
          </cell>
          <cell r="J31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细"/>
      <sheetName val="同支付宝对比"/>
      <sheetName val="可结算汇总"/>
      <sheetName val="可结算明细"/>
      <sheetName val="线下检测费扣费汇总"/>
      <sheetName val="线下收检测费需扣返利"/>
      <sheetName val="已退检测费不结算"/>
    </sheetNames>
    <sheetDataSet>
      <sheetData sheetId="0"/>
      <sheetData sheetId="1"/>
      <sheetData sheetId="2">
        <row r="120">
          <cell r="A120" t="str">
            <v>常州冠荣机动车检测有限公司NA</v>
          </cell>
          <cell r="B120">
            <v>8</v>
          </cell>
          <cell r="C120">
            <v>1280</v>
          </cell>
          <cell r="D120">
            <v>40</v>
          </cell>
          <cell r="E120">
            <v>160</v>
          </cell>
          <cell r="G120">
            <v>1400</v>
          </cell>
          <cell r="H120" t="str">
            <v>2022.7.8-7.14</v>
          </cell>
          <cell r="I120" t="str">
            <v>VI129042127 苏D-659X1
已取消实际提供服务，结160元</v>
          </cell>
          <cell r="J120">
            <v>13186660058</v>
          </cell>
          <cell r="K120" t="str">
            <v>王建荣</v>
          </cell>
        </row>
        <row r="121">
          <cell r="A121" t="str">
            <v>常州宏源机动车检测有限公司NA</v>
          </cell>
          <cell r="B121">
            <v>3</v>
          </cell>
          <cell r="C121">
            <v>480</v>
          </cell>
          <cell r="G121">
            <v>480</v>
          </cell>
          <cell r="H121" t="str">
            <v>2022.7.8-7.14</v>
          </cell>
          <cell r="J121">
            <v>18915088668</v>
          </cell>
          <cell r="K121" t="str">
            <v>施飞</v>
          </cell>
        </row>
        <row r="122">
          <cell r="A122" t="str">
            <v>常州江苏能开实业有限公司NA</v>
          </cell>
          <cell r="B122">
            <v>7</v>
          </cell>
          <cell r="C122">
            <v>1120</v>
          </cell>
          <cell r="G122">
            <v>1120</v>
          </cell>
          <cell r="H122" t="str">
            <v>2022.7.8-7.14</v>
          </cell>
          <cell r="J122">
            <v>13506126868</v>
          </cell>
          <cell r="K122" t="str">
            <v>陈素萍</v>
          </cell>
        </row>
        <row r="123">
          <cell r="A123" t="str">
            <v>常州名伴机动车检测有限公司NA</v>
          </cell>
          <cell r="B123">
            <v>5</v>
          </cell>
          <cell r="C123">
            <v>800</v>
          </cell>
          <cell r="G123">
            <v>800</v>
          </cell>
          <cell r="H123" t="str">
            <v>2022.7.8-7.14</v>
          </cell>
          <cell r="J123">
            <v>13861002728</v>
          </cell>
          <cell r="K123" t="str">
            <v>蔡文忠</v>
          </cell>
        </row>
        <row r="124">
          <cell r="A124" t="str">
            <v>常州市金顺机动车检测有限公司NA</v>
          </cell>
          <cell r="B124">
            <v>12</v>
          </cell>
          <cell r="C124">
            <v>1920</v>
          </cell>
          <cell r="G124">
            <v>1920</v>
          </cell>
          <cell r="H124" t="str">
            <v>2022.7.8-7.14</v>
          </cell>
          <cell r="J124">
            <v>15961466768</v>
          </cell>
          <cell r="K124" t="str">
            <v>徐靖霞</v>
          </cell>
        </row>
        <row r="125">
          <cell r="A125" t="str">
            <v>常州市夏城汽车检测有限公司NA</v>
          </cell>
          <cell r="B125">
            <v>12</v>
          </cell>
          <cell r="C125">
            <v>1920</v>
          </cell>
          <cell r="G125">
            <v>1920</v>
          </cell>
          <cell r="H125" t="str">
            <v>2022.7.8-7.14</v>
          </cell>
          <cell r="J125">
            <v>13401509002</v>
          </cell>
          <cell r="K125" t="str">
            <v>庄丽萍</v>
          </cell>
        </row>
        <row r="126">
          <cell r="A126" t="str">
            <v>常州市鑫铖汽车检测服务有限公司NA</v>
          </cell>
          <cell r="B126">
            <v>15</v>
          </cell>
          <cell r="C126">
            <v>2400</v>
          </cell>
          <cell r="G126">
            <v>2400</v>
          </cell>
          <cell r="H126" t="str">
            <v>2022.7.8-7.14</v>
          </cell>
          <cell r="J126" t="str">
            <v>402853414@qq.com</v>
          </cell>
          <cell r="K126" t="str">
            <v>谢斌</v>
          </cell>
        </row>
        <row r="127">
          <cell r="A127" t="str">
            <v>常州西城机动车检测站有限公司NA</v>
          </cell>
          <cell r="B127">
            <v>17</v>
          </cell>
          <cell r="C127">
            <v>2346</v>
          </cell>
          <cell r="G127">
            <v>2346</v>
          </cell>
          <cell r="H127" t="str">
            <v>2022.7.8-7.14</v>
          </cell>
          <cell r="J127">
            <v>13306141199</v>
          </cell>
          <cell r="K127" t="str">
            <v>李丹</v>
          </cell>
        </row>
        <row r="128">
          <cell r="A128" t="str">
            <v>常州淹城汽车检测站NA</v>
          </cell>
          <cell r="B128">
            <v>6</v>
          </cell>
          <cell r="C128">
            <v>960</v>
          </cell>
          <cell r="G128">
            <v>960</v>
          </cell>
          <cell r="H128" t="str">
            <v>2022.7.8-7.14</v>
          </cell>
          <cell r="J128" t="str">
            <v>1105021009100165642</v>
          </cell>
          <cell r="K128" t="str">
            <v>常州淹城汽车检测有限公司</v>
          </cell>
        </row>
        <row r="129">
          <cell r="A129" t="str">
            <v>淮安安车机动车检测有限公司NA</v>
          </cell>
          <cell r="B129">
            <v>5</v>
          </cell>
          <cell r="C129">
            <v>850</v>
          </cell>
          <cell r="G129">
            <v>850</v>
          </cell>
          <cell r="H129" t="str">
            <v>2022.7.8-7.14</v>
          </cell>
          <cell r="J129">
            <v>13357975229</v>
          </cell>
          <cell r="K129" t="str">
            <v>周智</v>
          </cell>
        </row>
        <row r="130">
          <cell r="A130" t="str">
            <v>淮安金湖宏冠机动车检测有限公司NA</v>
          </cell>
          <cell r="B130">
            <v>2</v>
          </cell>
          <cell r="C130">
            <v>360</v>
          </cell>
          <cell r="G130">
            <v>360</v>
          </cell>
          <cell r="H130" t="str">
            <v>2022.7.8-7.14</v>
          </cell>
          <cell r="J130">
            <v>15189623234</v>
          </cell>
          <cell r="K130" t="str">
            <v>刘丹</v>
          </cell>
        </row>
        <row r="131">
          <cell r="A131" t="str">
            <v>淮安润驰车辆检测有限公司NA</v>
          </cell>
          <cell r="B131">
            <v>13</v>
          </cell>
          <cell r="C131">
            <v>2080</v>
          </cell>
          <cell r="G131">
            <v>2080</v>
          </cell>
          <cell r="H131" t="str">
            <v>2022.7.8-7.14</v>
          </cell>
          <cell r="J131">
            <v>18962166333</v>
          </cell>
          <cell r="K131" t="str">
            <v>刘金洪</v>
          </cell>
        </row>
        <row r="132">
          <cell r="A132" t="str">
            <v>淮安市安宏机动车检测服务有限公司NA</v>
          </cell>
          <cell r="B132">
            <v>4</v>
          </cell>
          <cell r="C132">
            <v>720</v>
          </cell>
          <cell r="G132">
            <v>720</v>
          </cell>
          <cell r="H132" t="str">
            <v>2022.7.8-7.14</v>
          </cell>
          <cell r="J132">
            <v>13511518884</v>
          </cell>
          <cell r="K132" t="str">
            <v>杨国梁</v>
          </cell>
        </row>
        <row r="133">
          <cell r="A133" t="str">
            <v>淮安市百世达车检检测有限公司NA</v>
          </cell>
          <cell r="B133">
            <v>3</v>
          </cell>
          <cell r="C133">
            <v>480</v>
          </cell>
          <cell r="G133">
            <v>480</v>
          </cell>
          <cell r="H133" t="str">
            <v>2022.7.8-7.14</v>
          </cell>
          <cell r="J133">
            <v>18036501888</v>
          </cell>
          <cell r="K133" t="str">
            <v>石金星</v>
          </cell>
        </row>
        <row r="134">
          <cell r="A134" t="str">
            <v>淮安市晨煜机动车检测有限公司NA</v>
          </cell>
          <cell r="B134">
            <v>3</v>
          </cell>
          <cell r="C134">
            <v>450</v>
          </cell>
          <cell r="D134">
            <v>40</v>
          </cell>
          <cell r="G134">
            <v>410</v>
          </cell>
          <cell r="H134" t="str">
            <v>2022.7.8-7.14</v>
          </cell>
          <cell r="J134" t="str">
            <v>xiangingg@qq.com</v>
          </cell>
          <cell r="K134" t="str">
            <v>黄翔</v>
          </cell>
        </row>
        <row r="135">
          <cell r="A135" t="str">
            <v>淮安市恒泰汽车服务有限公司NA</v>
          </cell>
          <cell r="B135">
            <v>2</v>
          </cell>
          <cell r="C135">
            <v>340</v>
          </cell>
          <cell r="G135">
            <v>340</v>
          </cell>
          <cell r="H135" t="str">
            <v>2022.7.8-7.14</v>
          </cell>
          <cell r="J135">
            <v>13851717755</v>
          </cell>
          <cell r="K135" t="str">
            <v>沈家轩</v>
          </cell>
        </row>
        <row r="136">
          <cell r="A136" t="str">
            <v>淮安市淮三路机动车检测有限公司NA</v>
          </cell>
          <cell r="B136">
            <v>4</v>
          </cell>
          <cell r="C136">
            <v>640</v>
          </cell>
          <cell r="G136">
            <v>640</v>
          </cell>
          <cell r="H136" t="str">
            <v>2022.7.8-7.14</v>
          </cell>
          <cell r="J136" t="str">
            <v>1170891818@qq.com</v>
          </cell>
          <cell r="K136" t="str">
            <v>王定松</v>
          </cell>
        </row>
        <row r="137">
          <cell r="A137" t="str">
            <v>淮安顺风机动车检测有限公司NA</v>
          </cell>
          <cell r="B137">
            <v>2</v>
          </cell>
          <cell r="C137">
            <v>360</v>
          </cell>
          <cell r="G137">
            <v>360</v>
          </cell>
          <cell r="H137" t="str">
            <v>2022.7.8-7.14</v>
          </cell>
          <cell r="J137">
            <v>15751475555</v>
          </cell>
          <cell r="K137" t="str">
            <v>沈立闯</v>
          </cell>
        </row>
        <row r="138">
          <cell r="A138" t="str">
            <v>连云港大浦机动车检测有限公司NA</v>
          </cell>
          <cell r="B138">
            <v>1</v>
          </cell>
          <cell r="C138">
            <v>180</v>
          </cell>
          <cell r="G138">
            <v>180</v>
          </cell>
          <cell r="H138" t="str">
            <v>2022.7.8-7.14</v>
          </cell>
          <cell r="J138">
            <v>13805131188</v>
          </cell>
          <cell r="K138" t="str">
            <v>程通</v>
          </cell>
        </row>
        <row r="139">
          <cell r="A139" t="str">
            <v>连云港市机动车检测中心(海宁大道)NA</v>
          </cell>
          <cell r="B139">
            <v>9</v>
          </cell>
          <cell r="C139">
            <v>1620</v>
          </cell>
          <cell r="G139">
            <v>1620</v>
          </cell>
          <cell r="H139" t="str">
            <v>2022.7.8-7.14</v>
          </cell>
          <cell r="J139" t="str">
            <v>lyg_kobe@163.com</v>
          </cell>
          <cell r="K139" t="str">
            <v>张炜</v>
          </cell>
        </row>
        <row r="140">
          <cell r="A140" t="str">
            <v>连云港新洋机动车检测有限公司NA</v>
          </cell>
          <cell r="B140">
            <v>2</v>
          </cell>
          <cell r="C140">
            <v>360</v>
          </cell>
          <cell r="G140">
            <v>360</v>
          </cell>
          <cell r="H140" t="str">
            <v>2022.7.8-7.14</v>
          </cell>
          <cell r="J140" t="str">
            <v>gl5488869@163.com</v>
          </cell>
          <cell r="K140" t="str">
            <v>郭雷</v>
          </cell>
        </row>
        <row r="141">
          <cell r="A141" t="str">
            <v>连云港阳光机动车检测有限公司NA</v>
          </cell>
          <cell r="B141">
            <v>2</v>
          </cell>
          <cell r="C141">
            <v>360</v>
          </cell>
          <cell r="G141">
            <v>360</v>
          </cell>
          <cell r="H141" t="str">
            <v>2022.7.8-7.14</v>
          </cell>
          <cell r="J141">
            <v>13505138012</v>
          </cell>
          <cell r="K141" t="str">
            <v>艾民</v>
          </cell>
        </row>
        <row r="142">
          <cell r="A142" t="str">
            <v>连云港振华机动车检测服务有限公司NA</v>
          </cell>
          <cell r="B142">
            <v>4</v>
          </cell>
          <cell r="C142">
            <v>720</v>
          </cell>
          <cell r="G142">
            <v>720</v>
          </cell>
          <cell r="H142" t="str">
            <v>2022.7.8-7.14</v>
          </cell>
          <cell r="J142">
            <v>13815650555</v>
          </cell>
          <cell r="K142" t="str">
            <v>金建东</v>
          </cell>
        </row>
        <row r="143">
          <cell r="A143" t="str">
            <v>南京北堡机动车检测NA</v>
          </cell>
          <cell r="B143">
            <v>27</v>
          </cell>
          <cell r="C143">
            <v>6210</v>
          </cell>
          <cell r="G143">
            <v>6210</v>
          </cell>
          <cell r="H143" t="str">
            <v>2022.7.8-7.14</v>
          </cell>
          <cell r="J143" t="str">
            <v>13776685824</v>
          </cell>
          <cell r="K143" t="str">
            <v>胡炜</v>
          </cell>
        </row>
        <row r="144">
          <cell r="A144" t="str">
            <v>南京晟宇达机动车检测有限公司NA</v>
          </cell>
          <cell r="B144">
            <v>14</v>
          </cell>
          <cell r="C144">
            <v>2640</v>
          </cell>
          <cell r="G144">
            <v>2640</v>
          </cell>
          <cell r="H144" t="str">
            <v>2022.7.8-7.14</v>
          </cell>
          <cell r="J144">
            <v>13915909577</v>
          </cell>
          <cell r="K144" t="str">
            <v>章连松</v>
          </cell>
        </row>
        <row r="145">
          <cell r="A145" t="str">
            <v>南京东伦机动车检测站NA</v>
          </cell>
          <cell r="B145">
            <v>43</v>
          </cell>
          <cell r="C145">
            <v>8170</v>
          </cell>
          <cell r="G145">
            <v>8170</v>
          </cell>
          <cell r="H145" t="str">
            <v>2022.7.8-7.14</v>
          </cell>
          <cell r="J145" t="str">
            <v>598476872@qq.com</v>
          </cell>
          <cell r="K145" t="str">
            <v>刘雅婷</v>
          </cell>
        </row>
        <row r="146">
          <cell r="A146" t="str">
            <v>南京东南机动车检测服务有限公司NA</v>
          </cell>
          <cell r="B146">
            <v>29</v>
          </cell>
          <cell r="C146">
            <v>5365</v>
          </cell>
          <cell r="G146">
            <v>5365</v>
          </cell>
          <cell r="H146" t="str">
            <v>2022.7.8-7.14</v>
          </cell>
          <cell r="J146">
            <v>13770532154</v>
          </cell>
          <cell r="K146" t="str">
            <v>田翠翠</v>
          </cell>
        </row>
        <row r="147">
          <cell r="A147" t="str">
            <v>南京鸿程机动车检测（江宁）NA</v>
          </cell>
          <cell r="B147">
            <v>4</v>
          </cell>
          <cell r="C147">
            <v>800</v>
          </cell>
          <cell r="G147">
            <v>800</v>
          </cell>
          <cell r="H147" t="str">
            <v>2022.7.8-7.14</v>
          </cell>
          <cell r="J147">
            <v>13776617707</v>
          </cell>
          <cell r="K147" t="str">
            <v>申静</v>
          </cell>
        </row>
        <row r="148">
          <cell r="A148" t="str">
            <v>南京鸿程麦进机动车检测有限公司NA</v>
          </cell>
          <cell r="B148">
            <v>84</v>
          </cell>
          <cell r="C148">
            <v>16800</v>
          </cell>
          <cell r="G148">
            <v>16800</v>
          </cell>
          <cell r="H148" t="str">
            <v>2022.7.8-7.14</v>
          </cell>
          <cell r="J148">
            <v>15051879269</v>
          </cell>
          <cell r="K148" t="str">
            <v>顾向阳</v>
          </cell>
        </row>
        <row r="149">
          <cell r="A149" t="str">
            <v>南京鸿程天泉机动车检测有限公司NA</v>
          </cell>
          <cell r="B149">
            <v>29</v>
          </cell>
          <cell r="C149">
            <v>5900</v>
          </cell>
          <cell r="G149">
            <v>5900</v>
          </cell>
          <cell r="H149" t="str">
            <v>2022.7.8-7.14</v>
          </cell>
          <cell r="J149" t="str">
            <v>13905147749</v>
          </cell>
          <cell r="K149" t="str">
            <v>汪元春</v>
          </cell>
        </row>
        <row r="150">
          <cell r="A150" t="str">
            <v>南京汇东机动车检测NA</v>
          </cell>
          <cell r="B150">
            <v>7</v>
          </cell>
          <cell r="C150">
            <v>1610</v>
          </cell>
          <cell r="G150">
            <v>1610</v>
          </cell>
          <cell r="H150" t="str">
            <v>2022.7.8-7.14</v>
          </cell>
          <cell r="J150" t="str">
            <v>13951011784</v>
          </cell>
          <cell r="K150" t="str">
            <v>孙艳</v>
          </cell>
        </row>
        <row r="151">
          <cell r="A151" t="str">
            <v>南京佳程机动车安全检测NA</v>
          </cell>
          <cell r="B151">
            <v>7</v>
          </cell>
          <cell r="C151">
            <v>1330</v>
          </cell>
          <cell r="E151">
            <v>190</v>
          </cell>
          <cell r="G151">
            <v>1520</v>
          </cell>
          <cell r="H151" t="str">
            <v>2022.7.8-7.14</v>
          </cell>
          <cell r="I151" t="str">
            <v>VI131204142 苏A-E3D68
正常提供服务，订单取消需结：190元</v>
          </cell>
          <cell r="J151">
            <v>15950456314</v>
          </cell>
          <cell r="K151" t="str">
            <v>周蒙蒙</v>
          </cell>
        </row>
        <row r="152">
          <cell r="A152" t="str">
            <v>南京佳明车检NA</v>
          </cell>
          <cell r="B152">
            <v>4</v>
          </cell>
          <cell r="C152">
            <v>760</v>
          </cell>
          <cell r="G152">
            <v>760</v>
          </cell>
          <cell r="H152" t="str">
            <v>2022.7.8-7.14</v>
          </cell>
          <cell r="J152" t="str">
            <v>18912953188</v>
          </cell>
          <cell r="K152" t="str">
            <v>祝爱玉</v>
          </cell>
        </row>
        <row r="153">
          <cell r="A153" t="str">
            <v>南京江宁汽车综合性能检测站NA</v>
          </cell>
          <cell r="B153">
            <v>19</v>
          </cell>
          <cell r="C153">
            <v>3895</v>
          </cell>
          <cell r="G153">
            <v>3895</v>
          </cell>
          <cell r="H153" t="str">
            <v>2022.7.8-7.14</v>
          </cell>
          <cell r="J153" t="str">
            <v>10130001040016090</v>
          </cell>
          <cell r="K153" t="str">
            <v>南京通达汽车综合检测服务有限公司</v>
          </cell>
        </row>
        <row r="154">
          <cell r="A154" t="str">
            <v>南京江宁汽车综合性能检测站淳化分站NA</v>
          </cell>
          <cell r="B154">
            <v>13</v>
          </cell>
          <cell r="C154">
            <v>2665</v>
          </cell>
          <cell r="G154">
            <v>2665</v>
          </cell>
          <cell r="H154" t="str">
            <v>2022.7.8-7.14</v>
          </cell>
          <cell r="J154" t="str">
            <v>10130001040016090</v>
          </cell>
          <cell r="K154" t="str">
            <v>南京通达汽车综合检测服务有限公司</v>
          </cell>
        </row>
        <row r="155">
          <cell r="A155" t="str">
            <v>南京江宁汽车综合性能检测站东善分站NA</v>
          </cell>
          <cell r="B155">
            <v>10</v>
          </cell>
          <cell r="C155">
            <v>2050</v>
          </cell>
          <cell r="G155">
            <v>2050</v>
          </cell>
          <cell r="H155" t="str">
            <v>2022.7.8-7.14</v>
          </cell>
          <cell r="J155" t="str">
            <v>10130001040016090</v>
          </cell>
          <cell r="K155" t="str">
            <v>南京通达汽车综合检测服务有限公司</v>
          </cell>
        </row>
        <row r="156">
          <cell r="A156" t="str">
            <v>南京金钟山机动车检测站NA</v>
          </cell>
          <cell r="B156">
            <v>7</v>
          </cell>
          <cell r="C156">
            <v>1400</v>
          </cell>
          <cell r="G156">
            <v>1400</v>
          </cell>
          <cell r="H156" t="str">
            <v>2022.7.8-7.14</v>
          </cell>
          <cell r="J156" t="str">
            <v>3201140301010000005285</v>
          </cell>
          <cell r="K156" t="str">
            <v>南京金钟山机动车检测有限公司</v>
          </cell>
        </row>
        <row r="157">
          <cell r="A157" t="str">
            <v>南京君隆汽车检测服务有限公司NA</v>
          </cell>
          <cell r="B157">
            <v>20</v>
          </cell>
          <cell r="C157">
            <v>3700</v>
          </cell>
          <cell r="G157">
            <v>3700</v>
          </cell>
          <cell r="H157" t="str">
            <v>2022.7.8-7.14</v>
          </cell>
          <cell r="J157">
            <v>18061272989</v>
          </cell>
          <cell r="K157" t="str">
            <v>汤新花</v>
          </cell>
        </row>
        <row r="158">
          <cell r="A158" t="str">
            <v>南京路港机动车检测有限公司NA</v>
          </cell>
          <cell r="B158">
            <v>3</v>
          </cell>
          <cell r="C158">
            <v>480</v>
          </cell>
          <cell r="G158">
            <v>480</v>
          </cell>
          <cell r="H158" t="str">
            <v>2022.7.8-7.14</v>
          </cell>
          <cell r="J158" t="str">
            <v>18651902999</v>
          </cell>
          <cell r="K158" t="str">
            <v>刘其荣</v>
          </cell>
        </row>
        <row r="159">
          <cell r="A159" t="str">
            <v>南京茂昌机动车检测站NA</v>
          </cell>
          <cell r="B159">
            <v>33</v>
          </cell>
          <cell r="C159">
            <v>5940</v>
          </cell>
          <cell r="G159">
            <v>5940</v>
          </cell>
          <cell r="H159" t="str">
            <v>2022.7.8-7.14</v>
          </cell>
          <cell r="J159" t="str">
            <v>njmcjcz@163.com</v>
          </cell>
          <cell r="K159" t="str">
            <v>南京茂昌机动车检测有限公司</v>
          </cell>
        </row>
        <row r="160">
          <cell r="A160" t="str">
            <v>南京瑞达机动车检测有限公司NA</v>
          </cell>
          <cell r="B160">
            <v>2</v>
          </cell>
          <cell r="C160">
            <v>380</v>
          </cell>
          <cell r="G160">
            <v>380</v>
          </cell>
          <cell r="H160" t="str">
            <v>2022.7.8-7.14</v>
          </cell>
          <cell r="J160">
            <v>18012923975</v>
          </cell>
          <cell r="K160" t="str">
            <v>刘委</v>
          </cell>
        </row>
        <row r="161">
          <cell r="A161" t="str">
            <v>南京市金飞龙机动车检测有限公司NA</v>
          </cell>
          <cell r="B161">
            <v>15</v>
          </cell>
          <cell r="C161">
            <v>2850</v>
          </cell>
          <cell r="G161">
            <v>2850</v>
          </cell>
          <cell r="H161" t="str">
            <v>2022.7.8-7.14</v>
          </cell>
          <cell r="J161">
            <v>13805199888</v>
          </cell>
          <cell r="K161" t="str">
            <v>王世玉</v>
          </cell>
        </row>
        <row r="162">
          <cell r="A162" t="str">
            <v>南京市锦恒机动车检测有限公司NA</v>
          </cell>
          <cell r="B162">
            <v>23</v>
          </cell>
          <cell r="C162">
            <v>4485</v>
          </cell>
          <cell r="G162">
            <v>4485</v>
          </cell>
          <cell r="H162" t="str">
            <v>2022.7.8-7.14</v>
          </cell>
          <cell r="J162" t="str">
            <v>3201140121010000007150</v>
          </cell>
          <cell r="K162" t="str">
            <v>南京锦恒机动车检测有限公司</v>
          </cell>
        </row>
        <row r="163">
          <cell r="A163" t="str">
            <v>南京苏桑汽车检测服务有限公司NA</v>
          </cell>
          <cell r="B163">
            <v>48</v>
          </cell>
          <cell r="C163">
            <v>11380</v>
          </cell>
          <cell r="G163">
            <v>11380</v>
          </cell>
          <cell r="H163" t="str">
            <v>2022.7.8-7.14</v>
          </cell>
          <cell r="J163" t="str">
            <v>13512533284</v>
          </cell>
          <cell r="K163" t="str">
            <v>梁平</v>
          </cell>
        </row>
        <row r="164">
          <cell r="A164" t="str">
            <v>南京苏尧机动车检测有限公司NA</v>
          </cell>
          <cell r="B164">
            <v>10</v>
          </cell>
          <cell r="C164">
            <v>2200</v>
          </cell>
          <cell r="G164">
            <v>2200</v>
          </cell>
          <cell r="H164" t="str">
            <v>2022.7.8-7.14</v>
          </cell>
          <cell r="J164" t="str">
            <v>489775173214</v>
          </cell>
          <cell r="K164" t="str">
            <v>南京苏尧机动车检测有限公司</v>
          </cell>
        </row>
        <row r="165">
          <cell r="A165" t="str">
            <v>南京速源机动车辆检测有限责任公司NA</v>
          </cell>
          <cell r="B165">
            <v>59</v>
          </cell>
          <cell r="C165">
            <v>10620</v>
          </cell>
          <cell r="G165">
            <v>10620</v>
          </cell>
          <cell r="H165" t="str">
            <v>2022.7.8-7.14</v>
          </cell>
          <cell r="J165">
            <v>13776611661</v>
          </cell>
          <cell r="K165" t="str">
            <v>黄慧燕</v>
          </cell>
        </row>
        <row r="166">
          <cell r="A166" t="str">
            <v>南京天彤机动车检测有限公司NA</v>
          </cell>
          <cell r="B166">
            <v>3</v>
          </cell>
          <cell r="C166">
            <v>570</v>
          </cell>
          <cell r="G166">
            <v>570</v>
          </cell>
          <cell r="H166" t="str">
            <v>2022.7.8-7.14</v>
          </cell>
          <cell r="J166" t="str">
            <v>18105193596</v>
          </cell>
          <cell r="K166" t="str">
            <v>赵醒明</v>
          </cell>
        </row>
        <row r="167">
          <cell r="A167" t="str">
            <v>南京天缘汽车检测服务有限公司NA</v>
          </cell>
          <cell r="B167">
            <v>38</v>
          </cell>
          <cell r="C167">
            <v>7790</v>
          </cell>
          <cell r="G167">
            <v>7790</v>
          </cell>
          <cell r="H167" t="str">
            <v>2022.7.8-7.14</v>
          </cell>
          <cell r="J167" t="str">
            <v>30910046@qq.com</v>
          </cell>
          <cell r="K167" t="str">
            <v>顾丽莉</v>
          </cell>
        </row>
        <row r="168">
          <cell r="A168" t="str">
            <v>南京同达机动车检测有限公司NA</v>
          </cell>
          <cell r="B168">
            <v>48</v>
          </cell>
          <cell r="C168">
            <v>9840</v>
          </cell>
          <cell r="G168">
            <v>9840</v>
          </cell>
          <cell r="H168" t="str">
            <v>2022.7.8-7.14</v>
          </cell>
          <cell r="J168" t="str">
            <v>320006647018170093642</v>
          </cell>
          <cell r="K168" t="str">
            <v>南京同达机动车检测有限公司</v>
          </cell>
        </row>
        <row r="169">
          <cell r="A169" t="str">
            <v>南京万顺汽车检测站NA</v>
          </cell>
          <cell r="B169">
            <v>17</v>
          </cell>
          <cell r="C169">
            <v>3060</v>
          </cell>
          <cell r="G169">
            <v>3060</v>
          </cell>
          <cell r="H169" t="str">
            <v>2022.7.8-7.14</v>
          </cell>
          <cell r="J169" t="str">
            <v>13913355550</v>
          </cell>
          <cell r="K169" t="str">
            <v>王登</v>
          </cell>
        </row>
        <row r="170">
          <cell r="A170" t="str">
            <v>南京长江检测站NA</v>
          </cell>
          <cell r="B170">
            <v>17</v>
          </cell>
          <cell r="C170">
            <v>3230</v>
          </cell>
          <cell r="G170">
            <v>3230</v>
          </cell>
          <cell r="H170" t="str">
            <v>2022.7.8-7.14</v>
          </cell>
          <cell r="J170" t="str">
            <v>15295528655</v>
          </cell>
          <cell r="K170" t="str">
            <v>陈霞</v>
          </cell>
        </row>
        <row r="171">
          <cell r="A171" t="str">
            <v>南京正祺机动车检测有限公司NA</v>
          </cell>
          <cell r="B171">
            <v>36</v>
          </cell>
          <cell r="C171">
            <v>6660</v>
          </cell>
          <cell r="G171">
            <v>6660</v>
          </cell>
          <cell r="H171" t="str">
            <v>2022.7.8-7.14</v>
          </cell>
          <cell r="J171">
            <v>18915967123</v>
          </cell>
          <cell r="K171" t="str">
            <v>何业勤</v>
          </cell>
        </row>
        <row r="172">
          <cell r="A172" t="str">
            <v>南京中顺汽车检测站NA</v>
          </cell>
          <cell r="B172">
            <v>1</v>
          </cell>
          <cell r="C172">
            <v>220</v>
          </cell>
          <cell r="G172">
            <v>220</v>
          </cell>
          <cell r="H172" t="str">
            <v>2022.7.8-7.14</v>
          </cell>
          <cell r="J172" t="str">
            <v>13405813089</v>
          </cell>
          <cell r="K172" t="str">
            <v>蒋国东</v>
          </cell>
        </row>
        <row r="173">
          <cell r="A173" t="str">
            <v>南通海安久安机动车检测有限公司NA</v>
          </cell>
          <cell r="B173">
            <v>10</v>
          </cell>
          <cell r="C173">
            <v>1200</v>
          </cell>
          <cell r="G173">
            <v>1200</v>
          </cell>
          <cell r="H173" t="str">
            <v>2022.7.8-7.14</v>
          </cell>
          <cell r="J173">
            <v>18751390277</v>
          </cell>
          <cell r="K173" t="str">
            <v>高培培</v>
          </cell>
        </row>
        <row r="174">
          <cell r="A174" t="str">
            <v>南通海门鸿茂机动车检测有限公司NA</v>
          </cell>
          <cell r="B174">
            <v>2</v>
          </cell>
          <cell r="C174">
            <v>280</v>
          </cell>
          <cell r="G174">
            <v>280</v>
          </cell>
          <cell r="H174" t="str">
            <v>2022.7.8-7.14</v>
          </cell>
          <cell r="J174">
            <v>13862853779</v>
          </cell>
          <cell r="K174" t="str">
            <v>张宏泉</v>
          </cell>
        </row>
        <row r="175">
          <cell r="A175" t="str">
            <v>南通海门上和机动车检测有限公司NA</v>
          </cell>
          <cell r="B175">
            <v>15</v>
          </cell>
          <cell r="C175">
            <v>2100</v>
          </cell>
          <cell r="G175">
            <v>2100</v>
          </cell>
          <cell r="H175" t="str">
            <v>2022.7.8-7.14</v>
          </cell>
          <cell r="J175">
            <v>15190923382</v>
          </cell>
          <cell r="K175" t="str">
            <v>翁健健</v>
          </cell>
        </row>
        <row r="176">
          <cell r="A176" t="str">
            <v>南通海盟机动车检测有限公司NA</v>
          </cell>
          <cell r="B176">
            <v>6</v>
          </cell>
          <cell r="C176">
            <v>900</v>
          </cell>
          <cell r="G176">
            <v>900</v>
          </cell>
          <cell r="H176" t="str">
            <v>2022.7.8-7.14</v>
          </cell>
          <cell r="J176">
            <v>0</v>
          </cell>
          <cell r="K176">
            <v>0</v>
          </cell>
        </row>
        <row r="177">
          <cell r="A177" t="str">
            <v>南通驾道机动车检测有限公司NA</v>
          </cell>
          <cell r="B177">
            <v>11</v>
          </cell>
          <cell r="C177">
            <v>1540</v>
          </cell>
          <cell r="D177">
            <v>40</v>
          </cell>
          <cell r="G177">
            <v>1500</v>
          </cell>
          <cell r="H177" t="str">
            <v>2022.7.8-7.14</v>
          </cell>
          <cell r="J177">
            <v>13912244659</v>
          </cell>
          <cell r="K177" t="str">
            <v>徐凤春</v>
          </cell>
        </row>
        <row r="178">
          <cell r="A178" t="str">
            <v>南通市容通机动车检测有限公司NA</v>
          </cell>
          <cell r="B178">
            <v>20</v>
          </cell>
          <cell r="C178">
            <v>2800</v>
          </cell>
          <cell r="G178">
            <v>2800</v>
          </cell>
          <cell r="H178" t="str">
            <v>2022.7.8-7.14</v>
          </cell>
          <cell r="J178">
            <v>18795770110</v>
          </cell>
          <cell r="K178" t="str">
            <v>范刘</v>
          </cell>
        </row>
        <row r="179">
          <cell r="A179" t="str">
            <v>南通顺成机动车检测有限公司NA</v>
          </cell>
          <cell r="B179">
            <v>5</v>
          </cell>
          <cell r="C179">
            <v>700</v>
          </cell>
          <cell r="G179">
            <v>700</v>
          </cell>
          <cell r="H179" t="str">
            <v>2022.7.8-7.14</v>
          </cell>
          <cell r="J179">
            <v>13815221866</v>
          </cell>
          <cell r="K179" t="str">
            <v>张玲莉</v>
          </cell>
        </row>
        <row r="180">
          <cell r="A180" t="str">
            <v>南通耀途汽车检测技术有限公司NA</v>
          </cell>
          <cell r="B180">
            <v>6</v>
          </cell>
          <cell r="C180">
            <v>810</v>
          </cell>
          <cell r="G180">
            <v>810</v>
          </cell>
          <cell r="H180" t="str">
            <v>2022.7.8-7.14</v>
          </cell>
          <cell r="J180">
            <v>13906298945</v>
          </cell>
          <cell r="K180" t="str">
            <v>徐伟鑫</v>
          </cell>
        </row>
        <row r="181">
          <cell r="A181" t="str">
            <v>南通众安机动车检测有限公司NA</v>
          </cell>
          <cell r="B181">
            <v>19</v>
          </cell>
          <cell r="C181">
            <v>2470</v>
          </cell>
          <cell r="E181">
            <v>130</v>
          </cell>
          <cell r="G181">
            <v>2600</v>
          </cell>
          <cell r="H181" t="str">
            <v>2022.7.8-7.14</v>
          </cell>
          <cell r="I181" t="str">
            <v>VI131051626 苏F-E963B
取消订单已提供服务，需加130元</v>
          </cell>
          <cell r="J181">
            <v>0</v>
          </cell>
          <cell r="K181">
            <v>0</v>
          </cell>
        </row>
        <row r="182">
          <cell r="A182" t="str">
            <v>宿迁市君安机动车检测有限公司NA</v>
          </cell>
          <cell r="B182">
            <v>2</v>
          </cell>
          <cell r="C182">
            <v>340</v>
          </cell>
          <cell r="G182">
            <v>340</v>
          </cell>
          <cell r="H182" t="str">
            <v>2022.7.8-7.14</v>
          </cell>
          <cell r="J182">
            <v>15851160088</v>
          </cell>
          <cell r="K182" t="str">
            <v>王天楠</v>
          </cell>
        </row>
        <row r="183">
          <cell r="A183" t="str">
            <v>宿迁市顺杨机动车检测有限公司NA</v>
          </cell>
          <cell r="B183">
            <v>7</v>
          </cell>
          <cell r="C183">
            <v>1190</v>
          </cell>
          <cell r="G183">
            <v>1190</v>
          </cell>
          <cell r="H183" t="str">
            <v>2022.7.8-7.14</v>
          </cell>
          <cell r="J183">
            <v>18115857578</v>
          </cell>
          <cell r="K183" t="str">
            <v>柯海燕</v>
          </cell>
        </row>
        <row r="184">
          <cell r="A184" t="str">
            <v>泰州贝尔机动车检测中心NA</v>
          </cell>
          <cell r="B184">
            <v>12</v>
          </cell>
          <cell r="C184">
            <v>2220</v>
          </cell>
          <cell r="G184">
            <v>2220</v>
          </cell>
          <cell r="H184" t="str">
            <v>2022.7.8-7.14</v>
          </cell>
          <cell r="J184">
            <v>13775739080</v>
          </cell>
          <cell r="K184" t="str">
            <v>王御秋</v>
          </cell>
        </row>
        <row r="185">
          <cell r="A185" t="str">
            <v>泰州靖江市诚北机动车检测有限公司NA</v>
          </cell>
          <cell r="B185">
            <v>18</v>
          </cell>
          <cell r="C185">
            <v>3330</v>
          </cell>
          <cell r="G185">
            <v>3330</v>
          </cell>
          <cell r="H185" t="str">
            <v>2022.7.8-7.14</v>
          </cell>
          <cell r="J185" t="str">
            <v>meijiewu@qq.com</v>
          </cell>
          <cell r="K185" t="str">
            <v>梅刚</v>
          </cell>
        </row>
        <row r="186">
          <cell r="A186" t="str">
            <v>泰州市诚中机动车检测有限公司NA</v>
          </cell>
          <cell r="B186">
            <v>8</v>
          </cell>
          <cell r="C186">
            <v>1480</v>
          </cell>
          <cell r="G186">
            <v>1480</v>
          </cell>
          <cell r="H186" t="str">
            <v>2022.7.8-7.14</v>
          </cell>
          <cell r="J186">
            <v>13357793106</v>
          </cell>
          <cell r="K186" t="str">
            <v>曹开财</v>
          </cell>
        </row>
        <row r="187">
          <cell r="A187" t="str">
            <v>泰州市城南机动车检测有限公司NA</v>
          </cell>
          <cell r="B187">
            <v>13</v>
          </cell>
          <cell r="C187">
            <v>2405</v>
          </cell>
          <cell r="G187">
            <v>2405</v>
          </cell>
          <cell r="H187" t="str">
            <v>2022.7.8-7.14</v>
          </cell>
          <cell r="J187">
            <v>15052309208</v>
          </cell>
          <cell r="K187" t="str">
            <v>刘斌</v>
          </cell>
        </row>
        <row r="188">
          <cell r="A188" t="str">
            <v>泰州市东环机动车检测有限公司NA</v>
          </cell>
          <cell r="B188">
            <v>6</v>
          </cell>
          <cell r="C188">
            <v>1110</v>
          </cell>
          <cell r="G188">
            <v>1110</v>
          </cell>
          <cell r="H188" t="str">
            <v>2022.7.8-7.14</v>
          </cell>
          <cell r="J188">
            <v>18952662152</v>
          </cell>
          <cell r="K188" t="str">
            <v>严广华</v>
          </cell>
        </row>
        <row r="189">
          <cell r="A189" t="str">
            <v>泰州市华港机动车检测有限公司NA</v>
          </cell>
          <cell r="B189">
            <v>16</v>
          </cell>
          <cell r="C189">
            <v>2960</v>
          </cell>
          <cell r="G189">
            <v>2960</v>
          </cell>
          <cell r="H189" t="str">
            <v>2022.7.8-7.14</v>
          </cell>
          <cell r="J189">
            <v>15152999456</v>
          </cell>
          <cell r="K189" t="str">
            <v>帅富忠</v>
          </cell>
        </row>
        <row r="190">
          <cell r="A190" t="str">
            <v>泰州市靖江锦逸机动车检测有限公司NA</v>
          </cell>
          <cell r="B190">
            <v>4</v>
          </cell>
          <cell r="C190">
            <v>720</v>
          </cell>
          <cell r="G190">
            <v>720</v>
          </cell>
          <cell r="H190" t="str">
            <v>2022.7.8-7.14</v>
          </cell>
          <cell r="J190">
            <v>18114256009</v>
          </cell>
          <cell r="K190" t="str">
            <v>徐锦尉</v>
          </cell>
        </row>
        <row r="191">
          <cell r="A191" t="str">
            <v>泰州市龙驰机动车检测有限公司NA</v>
          </cell>
          <cell r="B191">
            <v>20</v>
          </cell>
          <cell r="C191">
            <v>3700</v>
          </cell>
          <cell r="G191">
            <v>3700</v>
          </cell>
          <cell r="H191" t="str">
            <v>2022.7.8-7.14</v>
          </cell>
          <cell r="J191">
            <v>18852689988</v>
          </cell>
          <cell r="K191" t="str">
            <v>王楷瑞</v>
          </cell>
        </row>
        <row r="192">
          <cell r="A192" t="str">
            <v>泰州市外环机动车检测有限公司NA</v>
          </cell>
          <cell r="B192">
            <v>23</v>
          </cell>
          <cell r="C192">
            <v>4255</v>
          </cell>
          <cell r="G192">
            <v>4255</v>
          </cell>
          <cell r="H192" t="str">
            <v>2022.7.8-7.14</v>
          </cell>
          <cell r="J192">
            <v>18861099260</v>
          </cell>
          <cell r="K192" t="str">
            <v>栾进</v>
          </cell>
        </row>
        <row r="193">
          <cell r="A193" t="str">
            <v>泰州泰兴市锦众机动车检测有限公司NA</v>
          </cell>
          <cell r="B193">
            <v>9</v>
          </cell>
          <cell r="C193">
            <v>1665</v>
          </cell>
          <cell r="G193">
            <v>1665</v>
          </cell>
          <cell r="H193" t="str">
            <v>2022.7.8-7.14</v>
          </cell>
          <cell r="J193">
            <v>18114256009</v>
          </cell>
          <cell r="K193" t="str">
            <v>徐锦尉</v>
          </cell>
        </row>
        <row r="194">
          <cell r="A194" t="str">
            <v>泰州兴化市实强机动车检测站NA</v>
          </cell>
          <cell r="B194">
            <v>15</v>
          </cell>
          <cell r="C194">
            <v>2775</v>
          </cell>
          <cell r="E194">
            <v>185</v>
          </cell>
          <cell r="G194">
            <v>2960</v>
          </cell>
          <cell r="H194" t="str">
            <v>2022.7.8-7.14</v>
          </cell>
          <cell r="I194" t="str">
            <v>VI131204835  苏L-C565Z
取消订单实际已提供服务</v>
          </cell>
          <cell r="J194">
            <v>18361839202</v>
          </cell>
          <cell r="K194" t="str">
            <v>季红</v>
          </cell>
        </row>
        <row r="195">
          <cell r="A195" t="str">
            <v>泰州兴化市万帮机动车检测有限公司NA</v>
          </cell>
          <cell r="B195">
            <v>1</v>
          </cell>
          <cell r="C195">
            <v>185</v>
          </cell>
          <cell r="G195">
            <v>185</v>
          </cell>
          <cell r="H195" t="str">
            <v>2022.7.8-7.14</v>
          </cell>
          <cell r="J195">
            <v>13382553313</v>
          </cell>
          <cell r="K195" t="str">
            <v>柏海萍</v>
          </cell>
        </row>
        <row r="196">
          <cell r="A196" t="str">
            <v>徐州安迅机动车检测NA</v>
          </cell>
          <cell r="B196">
            <v>1</v>
          </cell>
          <cell r="C196">
            <v>150</v>
          </cell>
          <cell r="G196">
            <v>150</v>
          </cell>
          <cell r="H196" t="str">
            <v>2022.7.8-7.14</v>
          </cell>
          <cell r="J196">
            <v>13115209667</v>
          </cell>
          <cell r="K196" t="str">
            <v>陈升高</v>
          </cell>
        </row>
        <row r="197">
          <cell r="A197" t="str">
            <v>徐州金泰机动车检测有限公司NA</v>
          </cell>
          <cell r="B197">
            <v>2</v>
          </cell>
          <cell r="C197">
            <v>300</v>
          </cell>
          <cell r="G197">
            <v>300</v>
          </cell>
          <cell r="H197" t="str">
            <v>2022.7.8-7.14</v>
          </cell>
          <cell r="J197" t="str">
            <v>sunmei.1970@163.com</v>
          </cell>
          <cell r="K197" t="str">
            <v>刘传金</v>
          </cell>
        </row>
        <row r="198">
          <cell r="A198" t="str">
            <v>徐州润鑫机动车检测站NA</v>
          </cell>
          <cell r="B198">
            <v>2</v>
          </cell>
          <cell r="C198">
            <v>340</v>
          </cell>
          <cell r="G198">
            <v>340</v>
          </cell>
          <cell r="H198" t="str">
            <v>2022.7.8-7.14</v>
          </cell>
          <cell r="J198">
            <v>15996979187</v>
          </cell>
          <cell r="K198" t="str">
            <v>沈晓惠</v>
          </cell>
        </row>
        <row r="199">
          <cell r="A199" t="str">
            <v>徐州润泽机动车检测服务有限公司NA</v>
          </cell>
          <cell r="B199">
            <v>1</v>
          </cell>
          <cell r="C199">
            <v>170</v>
          </cell>
          <cell r="G199">
            <v>170</v>
          </cell>
          <cell r="H199" t="str">
            <v>2022.7.8-7.14</v>
          </cell>
          <cell r="J199">
            <v>15152101933</v>
          </cell>
          <cell r="K199" t="str">
            <v>高虹</v>
          </cell>
        </row>
        <row r="200">
          <cell r="A200" t="str">
            <v>徐州新沂市金城机动车检测有限公司NA</v>
          </cell>
          <cell r="B200">
            <v>4</v>
          </cell>
          <cell r="C200">
            <v>940</v>
          </cell>
          <cell r="G200">
            <v>940</v>
          </cell>
          <cell r="H200" t="str">
            <v>2022.7.8-7.14</v>
          </cell>
          <cell r="J200">
            <v>18260779635</v>
          </cell>
          <cell r="K200" t="str">
            <v>叶静</v>
          </cell>
        </row>
        <row r="201">
          <cell r="A201" t="str">
            <v>徐州泽坤机动车检测中心NA</v>
          </cell>
          <cell r="B201">
            <v>1</v>
          </cell>
          <cell r="C201">
            <v>150</v>
          </cell>
          <cell r="G201">
            <v>150</v>
          </cell>
          <cell r="H201" t="str">
            <v>2022.7.8-7.14</v>
          </cell>
          <cell r="J201">
            <v>17638512821</v>
          </cell>
          <cell r="K201" t="str">
            <v>陈静静</v>
          </cell>
        </row>
        <row r="202">
          <cell r="A202" t="str">
            <v>盐城大丰高标机动车检测有限公司（大唐）NA</v>
          </cell>
          <cell r="B202">
            <v>1</v>
          </cell>
          <cell r="C202">
            <v>160</v>
          </cell>
          <cell r="G202">
            <v>160</v>
          </cell>
          <cell r="H202" t="str">
            <v>2022.7.8-7.14</v>
          </cell>
          <cell r="J202">
            <v>18361611916</v>
          </cell>
          <cell r="K202" t="str">
            <v>王东霞</v>
          </cell>
        </row>
        <row r="203">
          <cell r="A203" t="str">
            <v>盐城东台市东安机动车检测有限公司NA</v>
          </cell>
          <cell r="B203">
            <v>1</v>
          </cell>
          <cell r="C203">
            <v>180</v>
          </cell>
          <cell r="G203">
            <v>180</v>
          </cell>
          <cell r="H203" t="str">
            <v>2022.7.8-7.14</v>
          </cell>
          <cell r="J203">
            <v>15962095999</v>
          </cell>
          <cell r="K203" t="str">
            <v>崔恒斌</v>
          </cell>
        </row>
        <row r="204">
          <cell r="A204" t="str">
            <v>盐城市臣成汽车检测有限公司NA</v>
          </cell>
          <cell r="B204">
            <v>1</v>
          </cell>
          <cell r="C204">
            <v>150</v>
          </cell>
          <cell r="G204">
            <v>150</v>
          </cell>
          <cell r="H204" t="str">
            <v>2022.7.8-7.14</v>
          </cell>
          <cell r="J204" t="str">
            <v>1178376605@qq.com</v>
          </cell>
          <cell r="K204" t="str">
            <v>范中华</v>
          </cell>
        </row>
        <row r="205">
          <cell r="A205" t="str">
            <v>盐城市大丰区国宏汽车检测有限公司NA</v>
          </cell>
          <cell r="B205">
            <v>3</v>
          </cell>
          <cell r="C205">
            <v>420</v>
          </cell>
          <cell r="G205">
            <v>420</v>
          </cell>
          <cell r="H205" t="str">
            <v>2022.7.8-7.14</v>
          </cell>
          <cell r="J205">
            <v>13016530066</v>
          </cell>
          <cell r="K205" t="str">
            <v>陈玉国</v>
          </cell>
        </row>
        <row r="206">
          <cell r="A206" t="str">
            <v>盐城市东诚机动车检测NA</v>
          </cell>
          <cell r="B206">
            <v>3</v>
          </cell>
          <cell r="C206">
            <v>450</v>
          </cell>
          <cell r="G206">
            <v>450</v>
          </cell>
          <cell r="H206" t="str">
            <v>2022.7.8-7.14</v>
          </cell>
          <cell r="J206">
            <v>13905108196</v>
          </cell>
          <cell r="K206" t="str">
            <v>蒋豫</v>
          </cell>
        </row>
        <row r="207">
          <cell r="A207" t="str">
            <v>盐城市联优机动车年审检测NA</v>
          </cell>
          <cell r="B207">
            <v>2</v>
          </cell>
          <cell r="C207">
            <v>300</v>
          </cell>
          <cell r="G207">
            <v>300</v>
          </cell>
          <cell r="H207" t="str">
            <v>2022.7.8-7.14</v>
          </cell>
          <cell r="J207">
            <v>13851089259</v>
          </cell>
          <cell r="K207" t="str">
            <v>蔡三山</v>
          </cell>
        </row>
        <row r="208">
          <cell r="A208" t="str">
            <v>盐城市盐湾通程机动车检测公司NA</v>
          </cell>
          <cell r="B208">
            <v>21</v>
          </cell>
          <cell r="C208">
            <v>3360</v>
          </cell>
          <cell r="G208">
            <v>3360</v>
          </cell>
          <cell r="H208" t="str">
            <v>2022.7.8-7.14</v>
          </cell>
          <cell r="J208">
            <v>13905108196</v>
          </cell>
          <cell r="K208" t="str">
            <v>蒋豫</v>
          </cell>
        </row>
        <row r="209">
          <cell r="A209" t="str">
            <v>扬州保城机动车检测服务有限公司NA</v>
          </cell>
          <cell r="B209">
            <v>4</v>
          </cell>
          <cell r="C209">
            <v>940</v>
          </cell>
          <cell r="G209">
            <v>940</v>
          </cell>
          <cell r="H209" t="str">
            <v>2022.7.8-7.14</v>
          </cell>
          <cell r="J209">
            <v>13852738870</v>
          </cell>
          <cell r="K209" t="str">
            <v>王杨</v>
          </cell>
        </row>
        <row r="210">
          <cell r="A210" t="str">
            <v>扬州保隆机动车检测有限公司NA</v>
          </cell>
          <cell r="B210">
            <v>1</v>
          </cell>
          <cell r="C210">
            <v>230</v>
          </cell>
          <cell r="G210">
            <v>230</v>
          </cell>
          <cell r="H210" t="str">
            <v>2022.7.8-7.14</v>
          </cell>
          <cell r="J210" t="str">
            <v>461258387@qq.com</v>
          </cell>
          <cell r="K210" t="str">
            <v>干甜</v>
          </cell>
        </row>
        <row r="211">
          <cell r="A211" t="str">
            <v>扬州成兴嘉汽车检测NA</v>
          </cell>
          <cell r="B211">
            <v>13</v>
          </cell>
          <cell r="C211">
            <v>2600</v>
          </cell>
          <cell r="G211">
            <v>2600</v>
          </cell>
          <cell r="H211" t="str">
            <v>2022.7.8-7.14</v>
          </cell>
          <cell r="J211">
            <v>13952544555</v>
          </cell>
          <cell r="K211" t="str">
            <v>吕庆俊</v>
          </cell>
        </row>
        <row r="212">
          <cell r="A212" t="str">
            <v>扬州鼎盾汽车检测NA</v>
          </cell>
          <cell r="B212">
            <v>3</v>
          </cell>
          <cell r="C212">
            <v>600</v>
          </cell>
          <cell r="G212">
            <v>600</v>
          </cell>
          <cell r="H212" t="str">
            <v>2022.7.8-7.14</v>
          </cell>
          <cell r="J212">
            <v>13375272556</v>
          </cell>
          <cell r="K212" t="str">
            <v>赵加幸</v>
          </cell>
        </row>
        <row r="213">
          <cell r="A213" t="str">
            <v>扬州环诚汽车检测服务有限公司NA</v>
          </cell>
          <cell r="B213">
            <v>5</v>
          </cell>
          <cell r="C213">
            <v>900</v>
          </cell>
          <cell r="G213">
            <v>900</v>
          </cell>
          <cell r="H213" t="str">
            <v>2022.7.8-7.14</v>
          </cell>
          <cell r="J213">
            <v>15050719519</v>
          </cell>
          <cell r="K213" t="str">
            <v>王壮志</v>
          </cell>
        </row>
        <row r="214">
          <cell r="A214" t="str">
            <v>扬州市北骄机动车检测有限公司NA</v>
          </cell>
          <cell r="B214">
            <v>3</v>
          </cell>
          <cell r="C214">
            <v>540</v>
          </cell>
          <cell r="G214">
            <v>540</v>
          </cell>
          <cell r="H214" t="str">
            <v>2022.7.8-7.14</v>
          </cell>
          <cell r="J214">
            <v>15952776232</v>
          </cell>
          <cell r="K214" t="str">
            <v>田靓雯</v>
          </cell>
        </row>
        <row r="215">
          <cell r="A215" t="str">
            <v>扬州市车辆综合性能检测中心有限公司NA</v>
          </cell>
          <cell r="B215">
            <v>4</v>
          </cell>
          <cell r="C215">
            <v>760</v>
          </cell>
          <cell r="G215">
            <v>760</v>
          </cell>
          <cell r="H215" t="str">
            <v>2022.7.8-7.14</v>
          </cell>
          <cell r="J215">
            <v>18952781083</v>
          </cell>
          <cell r="K215" t="str">
            <v>周玲</v>
          </cell>
        </row>
        <row r="216">
          <cell r="A216" t="str">
            <v>扬州市弘盾汽车检测服务有限公司NA</v>
          </cell>
          <cell r="B216">
            <v>2</v>
          </cell>
          <cell r="C216">
            <v>410</v>
          </cell>
          <cell r="G216">
            <v>410</v>
          </cell>
          <cell r="H216" t="str">
            <v>2022.7.8-7.14</v>
          </cell>
          <cell r="J216">
            <v>18112121087</v>
          </cell>
          <cell r="K216" t="str">
            <v>黄月</v>
          </cell>
        </row>
        <row r="217">
          <cell r="A217" t="str">
            <v>扬州市机动车辆检测有限公司田庄检测站NA</v>
          </cell>
          <cell r="B217">
            <v>2</v>
          </cell>
          <cell r="C217">
            <v>400</v>
          </cell>
          <cell r="G217">
            <v>400</v>
          </cell>
          <cell r="H217" t="str">
            <v>2022.7.8-7.14</v>
          </cell>
          <cell r="J217" t="str">
            <v>boyabc015@163.com</v>
          </cell>
          <cell r="K217" t="str">
            <v>陈峰</v>
          </cell>
        </row>
        <row r="218">
          <cell r="A218" t="str">
            <v>扬州市杰达汽车检测有限公司NA</v>
          </cell>
          <cell r="B218">
            <v>1</v>
          </cell>
          <cell r="C218">
            <v>190</v>
          </cell>
          <cell r="G218">
            <v>190</v>
          </cell>
          <cell r="H218" t="str">
            <v>2022.7.8-7.14</v>
          </cell>
          <cell r="J218">
            <v>15150852950</v>
          </cell>
          <cell r="K218" t="str">
            <v>孟明</v>
          </cell>
        </row>
        <row r="219">
          <cell r="A219" t="str">
            <v>扬州市南区机动车检测有限公司NA</v>
          </cell>
          <cell r="B219">
            <v>4</v>
          </cell>
          <cell r="C219">
            <v>800</v>
          </cell>
          <cell r="G219">
            <v>800</v>
          </cell>
          <cell r="H219" t="str">
            <v>2022.7.8-7.14</v>
          </cell>
          <cell r="J219">
            <v>15861323466</v>
          </cell>
          <cell r="K219" t="str">
            <v>潘红林</v>
          </cell>
        </row>
        <row r="220">
          <cell r="A220" t="str">
            <v>扬州市鑫亚机动车性能检测有限公司NA</v>
          </cell>
          <cell r="B220">
            <v>11</v>
          </cell>
          <cell r="C220">
            <v>2090</v>
          </cell>
          <cell r="G220">
            <v>2090</v>
          </cell>
          <cell r="H220" t="str">
            <v>2022.7.8-7.14</v>
          </cell>
          <cell r="J220" t="str">
            <v>43296037@qq.com</v>
          </cell>
          <cell r="K220" t="str">
            <v>许红霞</v>
          </cell>
        </row>
        <row r="221">
          <cell r="A221" t="str">
            <v>扬州市兴盛机动车排气污染检测有限公司NA</v>
          </cell>
          <cell r="B221">
            <v>2</v>
          </cell>
          <cell r="C221">
            <v>360</v>
          </cell>
          <cell r="G221">
            <v>360</v>
          </cell>
          <cell r="H221" t="str">
            <v>2022.7.8-7.14</v>
          </cell>
          <cell r="J221">
            <v>13852700938</v>
          </cell>
          <cell r="K221" t="str">
            <v>翟斌礼</v>
          </cell>
        </row>
        <row r="222">
          <cell r="A222" t="str">
            <v>扬州市中意机动车检测有限公司NA</v>
          </cell>
          <cell r="B222">
            <v>2</v>
          </cell>
          <cell r="C222">
            <v>470</v>
          </cell>
          <cell r="G222">
            <v>470</v>
          </cell>
          <cell r="H222" t="str">
            <v>2022.7.8-7.14</v>
          </cell>
          <cell r="J222">
            <v>13151125982</v>
          </cell>
          <cell r="K222" t="str">
            <v>聂小琦</v>
          </cell>
        </row>
        <row r="223">
          <cell r="A223" t="str">
            <v>扬州希湖机动车检测有限公司NA</v>
          </cell>
          <cell r="B223">
            <v>9</v>
          </cell>
          <cell r="C223">
            <v>1710</v>
          </cell>
          <cell r="G223">
            <v>1710</v>
          </cell>
          <cell r="H223" t="str">
            <v>2022.7.8-7.14</v>
          </cell>
          <cell r="J223">
            <v>13665266588</v>
          </cell>
          <cell r="K223" t="str">
            <v>王健</v>
          </cell>
        </row>
        <row r="224">
          <cell r="A224" t="str">
            <v>扬州长旺机动车检测有限公司NA</v>
          </cell>
          <cell r="B224">
            <v>2</v>
          </cell>
          <cell r="C224">
            <v>360</v>
          </cell>
          <cell r="G224">
            <v>360</v>
          </cell>
          <cell r="H224" t="str">
            <v>2022.7.8-7.14</v>
          </cell>
          <cell r="J224">
            <v>18061158557</v>
          </cell>
          <cell r="K224" t="str">
            <v>裴晶晶</v>
          </cell>
        </row>
        <row r="225">
          <cell r="A225" t="str">
            <v>镇江丹阳顺通汽车检测服务有限公司NA</v>
          </cell>
          <cell r="B225">
            <v>5</v>
          </cell>
          <cell r="C225">
            <v>1000</v>
          </cell>
          <cell r="G225">
            <v>1000</v>
          </cell>
          <cell r="H225" t="str">
            <v>2022.7.8-7.14</v>
          </cell>
          <cell r="J225">
            <v>15896361688</v>
          </cell>
          <cell r="K225" t="str">
            <v>张祝芳</v>
          </cell>
        </row>
        <row r="226">
          <cell r="A226" t="str">
            <v>镇江丹阳亿鑫车辆检测有限公司NA</v>
          </cell>
          <cell r="B226">
            <v>11</v>
          </cell>
          <cell r="C226">
            <v>2200</v>
          </cell>
          <cell r="G226">
            <v>2200</v>
          </cell>
          <cell r="H226" t="str">
            <v>2022.7.8-7.14</v>
          </cell>
          <cell r="J226">
            <v>15205292959</v>
          </cell>
          <cell r="K226" t="str">
            <v>姜宇</v>
          </cell>
        </row>
        <row r="227">
          <cell r="A227" t="str">
            <v>镇江京途汽车检测有限公司NA</v>
          </cell>
          <cell r="B227">
            <v>4</v>
          </cell>
          <cell r="C227">
            <v>592</v>
          </cell>
          <cell r="G227">
            <v>592</v>
          </cell>
          <cell r="H227" t="str">
            <v>2022.7.8-7.14</v>
          </cell>
          <cell r="J227" t="str">
            <v>15380233888@189.cn</v>
          </cell>
          <cell r="K227" t="str">
            <v>戴枫</v>
          </cell>
        </row>
        <row r="228">
          <cell r="A228" t="str">
            <v>镇江句容九华机动车检测有限公司NA</v>
          </cell>
          <cell r="B228">
            <v>8</v>
          </cell>
          <cell r="C228">
            <v>1600</v>
          </cell>
          <cell r="G228">
            <v>1600</v>
          </cell>
          <cell r="H228" t="str">
            <v>2022.7.8-7.14</v>
          </cell>
          <cell r="J228">
            <v>15862957928</v>
          </cell>
          <cell r="K228" t="str">
            <v>巫欣夷</v>
          </cell>
        </row>
        <row r="229">
          <cell r="A229" t="str">
            <v>镇江市飞天机动车检测有限公司NA</v>
          </cell>
          <cell r="B229">
            <v>3</v>
          </cell>
          <cell r="C229">
            <v>480</v>
          </cell>
          <cell r="G229">
            <v>480</v>
          </cell>
          <cell r="H229" t="str">
            <v>2022.7.8-7.14</v>
          </cell>
          <cell r="J229" t="str">
            <v>595300554@qq.com</v>
          </cell>
          <cell r="K229" t="str">
            <v>叶笑天</v>
          </cell>
        </row>
        <row r="230">
          <cell r="A230" t="str">
            <v>镇江市汽车综合性能检测有限公司NA</v>
          </cell>
          <cell r="B230">
            <v>10</v>
          </cell>
          <cell r="C230">
            <v>1400</v>
          </cell>
          <cell r="G230">
            <v>1400</v>
          </cell>
          <cell r="H230" t="str">
            <v>2022.7.8-7.14</v>
          </cell>
          <cell r="J230" t="str">
            <v>70030188000016318</v>
          </cell>
          <cell r="K230" t="str">
            <v>镇江市汽车综合性能检测有限公司</v>
          </cell>
        </row>
        <row r="231">
          <cell r="A231" t="str">
            <v>扬州宝应鼎胜机动车综合性能检测有限公司NA</v>
          </cell>
          <cell r="D231">
            <v>40</v>
          </cell>
          <cell r="G231">
            <v>-40</v>
          </cell>
          <cell r="H231" t="str">
            <v>2022.7.8-7.14</v>
          </cell>
          <cell r="J231">
            <v>15601441958</v>
          </cell>
          <cell r="K231" t="str">
            <v>吕妙香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10051267@qq.com" TargetMode="External"/><Relationship Id="rId2" Type="http://schemas.openxmlformats.org/officeDocument/2006/relationships/hyperlink" Target="mailto:wpfwheat@hotmail.com" TargetMode="External"/><Relationship Id="rId1" Type="http://schemas.openxmlformats.org/officeDocument/2006/relationships/hyperlink" Target="mailto:wu_xinyan@126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3"/>
  <sheetViews>
    <sheetView tabSelected="1" zoomScale="115" zoomScaleNormal="115" workbookViewId="0">
      <pane xSplit="4" ySplit="1" topLeftCell="K143" activePane="bottomRight" state="frozen"/>
      <selection pane="topRight"/>
      <selection pane="bottomLeft"/>
      <selection pane="bottomRight" activeCell="H173" sqref="H173:I173"/>
    </sheetView>
  </sheetViews>
  <sheetFormatPr defaultColWidth="9" defaultRowHeight="13.5"/>
  <cols>
    <col min="1" max="1" width="10.625" bestFit="1" customWidth="1"/>
    <col min="2" max="2" width="7.375" customWidth="1"/>
    <col min="3" max="3" width="10.875" customWidth="1"/>
    <col min="4" max="4" width="37.125" customWidth="1"/>
    <col min="5" max="5" width="13.375" customWidth="1"/>
    <col min="6" max="6" width="31.875" bestFit="1" customWidth="1"/>
    <col min="7" max="7" width="13.375" customWidth="1"/>
    <col min="8" max="8" width="16.125" bestFit="1" customWidth="1"/>
    <col min="9" max="9" width="74.125" style="32" bestFit="1" customWidth="1"/>
    <col min="10" max="10" width="9.875" customWidth="1"/>
    <col min="12" max="12" width="14.125" customWidth="1"/>
    <col min="13" max="14" width="12.125" customWidth="1"/>
    <col min="15" max="15" width="12.125" style="31" customWidth="1"/>
    <col min="16" max="16" width="13.125" style="31" customWidth="1"/>
    <col min="17" max="17" width="12.625" style="33" customWidth="1"/>
    <col min="18" max="18" width="13.125" style="76" customWidth="1"/>
    <col min="19" max="19" width="9.125" style="31" customWidth="1"/>
    <col min="20" max="20" width="19.375" customWidth="1"/>
    <col min="21" max="21" width="15.375" customWidth="1"/>
    <col min="22" max="22" width="16.5" customWidth="1"/>
  </cols>
  <sheetData>
    <row r="1" spans="1:22" ht="96" customHeight="1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5" t="s">
        <v>10</v>
      </c>
      <c r="L1" s="35" t="s">
        <v>11</v>
      </c>
      <c r="M1" s="36" t="s">
        <v>12</v>
      </c>
      <c r="N1" s="36" t="s">
        <v>13</v>
      </c>
      <c r="O1" s="35" t="s">
        <v>14</v>
      </c>
      <c r="P1" s="35" t="s">
        <v>15</v>
      </c>
      <c r="Q1" s="36" t="s">
        <v>16</v>
      </c>
      <c r="R1" s="74" t="s">
        <v>17</v>
      </c>
      <c r="S1" s="34" t="s">
        <v>18</v>
      </c>
      <c r="T1" s="34" t="s">
        <v>19</v>
      </c>
      <c r="U1" s="34" t="s">
        <v>20</v>
      </c>
      <c r="V1" s="34" t="s">
        <v>21</v>
      </c>
    </row>
    <row r="2" spans="1:22" ht="16.5">
      <c r="A2" s="3">
        <v>1</v>
      </c>
      <c r="B2" s="3" t="s">
        <v>22</v>
      </c>
      <c r="C2" s="3" t="s">
        <v>23</v>
      </c>
      <c r="D2" s="3" t="s">
        <v>24</v>
      </c>
      <c r="E2" s="3" t="s">
        <v>25</v>
      </c>
      <c r="F2" s="3">
        <v>13851570538</v>
      </c>
      <c r="G2" s="3" t="str">
        <f>VLOOKUP(D2,'[1]取送车服务明细（勿外发）'!$C$2:$F$31,4,FALSE)</f>
        <v>刘飞</v>
      </c>
      <c r="H2" s="3">
        <f>VLOOKUP(D2,'[1]取送车服务明细（勿外发）'!$C$2:$G$31,5,FALSE)</f>
        <v>13270856516</v>
      </c>
      <c r="I2" s="4" t="s">
        <v>26</v>
      </c>
      <c r="J2" s="3">
        <v>300</v>
      </c>
      <c r="K2" s="3">
        <v>100</v>
      </c>
      <c r="L2" s="3">
        <f>J2-K2</f>
        <v>200</v>
      </c>
      <c r="M2" s="28">
        <v>20</v>
      </c>
      <c r="N2" s="28">
        <v>180</v>
      </c>
      <c r="O2" s="3">
        <f>VLOOKUP(D2,'[1]取送车服务明细（勿外发）'!$C$2:$E$31,3,FALSE)</f>
        <v>300</v>
      </c>
      <c r="P2" s="3">
        <f>VLOOKUP(D2,'[1]取送车服务明细（勿外发）'!$C$2:$J$31,8,FALSE)</f>
        <v>50</v>
      </c>
      <c r="Q2" s="73">
        <v>70</v>
      </c>
      <c r="R2" s="77">
        <v>230</v>
      </c>
      <c r="S2" s="3" t="str">
        <f>VLOOKUP(D2,'[1]取送车服务明细（勿外发）'!$C$2:$H$31,6,FALSE)</f>
        <v>5km</v>
      </c>
      <c r="T2" s="40" t="s">
        <v>27</v>
      </c>
      <c r="U2" s="40" t="s">
        <v>28</v>
      </c>
      <c r="V2" s="40"/>
    </row>
    <row r="3" spans="1:22" ht="16.5">
      <c r="A3" s="3">
        <v>2</v>
      </c>
      <c r="B3" s="3" t="s">
        <v>22</v>
      </c>
      <c r="C3" s="3" t="s">
        <v>23</v>
      </c>
      <c r="D3" s="3" t="s">
        <v>29</v>
      </c>
      <c r="E3" s="3" t="s">
        <v>30</v>
      </c>
      <c r="F3" s="3">
        <v>13585101213</v>
      </c>
      <c r="G3" s="3"/>
      <c r="H3" s="3"/>
      <c r="I3" s="4" t="s">
        <v>31</v>
      </c>
      <c r="J3" s="3">
        <v>350</v>
      </c>
      <c r="K3" s="3">
        <v>100</v>
      </c>
      <c r="L3" s="3">
        <f t="shared" ref="L3:L34" si="0">J3-K3</f>
        <v>250</v>
      </c>
      <c r="M3" s="28">
        <v>20</v>
      </c>
      <c r="N3" s="28">
        <v>230</v>
      </c>
      <c r="O3" s="3"/>
      <c r="P3" s="3"/>
      <c r="Q3" s="73"/>
      <c r="R3"/>
      <c r="S3" s="3"/>
      <c r="T3" s="40" t="s">
        <v>32</v>
      </c>
      <c r="U3" s="40" t="s">
        <v>33</v>
      </c>
      <c r="V3" s="40"/>
    </row>
    <row r="4" spans="1:22" ht="16.5">
      <c r="A4" s="3">
        <v>3</v>
      </c>
      <c r="B4" s="3" t="s">
        <v>22</v>
      </c>
      <c r="C4" s="3" t="s">
        <v>34</v>
      </c>
      <c r="D4" s="3" t="s">
        <v>35</v>
      </c>
      <c r="E4" s="3" t="s">
        <v>36</v>
      </c>
      <c r="F4" s="3">
        <v>18105193596</v>
      </c>
      <c r="G4" s="3"/>
      <c r="H4" s="3"/>
      <c r="I4" s="4" t="s">
        <v>37</v>
      </c>
      <c r="J4" s="3">
        <v>320</v>
      </c>
      <c r="K4" s="3">
        <v>100</v>
      </c>
      <c r="L4" s="3">
        <f t="shared" si="0"/>
        <v>220</v>
      </c>
      <c r="M4" s="28">
        <v>30</v>
      </c>
      <c r="N4" s="28">
        <v>190</v>
      </c>
      <c r="O4" s="3"/>
      <c r="P4" s="3"/>
      <c r="Q4" s="73"/>
      <c r="R4"/>
      <c r="S4" s="3"/>
      <c r="T4" s="40" t="s">
        <v>38</v>
      </c>
      <c r="U4" s="40" t="s">
        <v>36</v>
      </c>
      <c r="V4" s="40"/>
    </row>
    <row r="5" spans="1:22" ht="16.5">
      <c r="A5" s="3">
        <v>4</v>
      </c>
      <c r="B5" s="3" t="s">
        <v>22</v>
      </c>
      <c r="C5" s="3" t="s">
        <v>34</v>
      </c>
      <c r="D5" s="3" t="s">
        <v>39</v>
      </c>
      <c r="E5" s="3" t="s">
        <v>40</v>
      </c>
      <c r="F5" s="3">
        <v>13218496222</v>
      </c>
      <c r="G5" s="3"/>
      <c r="H5" s="3"/>
      <c r="I5" s="4" t="s">
        <v>41</v>
      </c>
      <c r="J5" s="3">
        <v>320</v>
      </c>
      <c r="K5" s="3">
        <v>100</v>
      </c>
      <c r="L5" s="3">
        <f t="shared" si="0"/>
        <v>220</v>
      </c>
      <c r="M5" s="28">
        <v>20</v>
      </c>
      <c r="N5" s="28">
        <v>200</v>
      </c>
      <c r="O5" s="3"/>
      <c r="P5" s="3"/>
      <c r="Q5" s="73"/>
      <c r="R5"/>
      <c r="S5" s="3"/>
      <c r="T5" s="40" t="e">
        <f>VLOOKUP(D5,[2]可结算汇总!$A$120:$J$231,10,FALSE)</f>
        <v>#N/A</v>
      </c>
      <c r="U5" s="40" t="e">
        <f>VLOOKUP(D5,[2]可结算汇总!$A$120:$K$231,11,FALSE)</f>
        <v>#N/A</v>
      </c>
      <c r="V5" s="40"/>
    </row>
    <row r="6" spans="1:22" ht="16.5">
      <c r="A6" s="3">
        <v>5</v>
      </c>
      <c r="B6" s="3" t="s">
        <v>22</v>
      </c>
      <c r="C6" s="3" t="s">
        <v>34</v>
      </c>
      <c r="D6" s="3" t="s">
        <v>42</v>
      </c>
      <c r="E6" s="3" t="s">
        <v>43</v>
      </c>
      <c r="F6" s="3">
        <v>13913812960</v>
      </c>
      <c r="G6" s="3" t="str">
        <f>VLOOKUP(D6,'[1]取送车服务明细（勿外发）'!$C$2:$F$31,4,FALSE)</f>
        <v>解伟健</v>
      </c>
      <c r="H6" s="3">
        <f>VLOOKUP(D6,'[1]取送车服务明细（勿外发）'!$C$2:$G$31,5,FALSE)</f>
        <v>13770939940</v>
      </c>
      <c r="I6" s="4" t="s">
        <v>44</v>
      </c>
      <c r="J6" s="3">
        <v>320</v>
      </c>
      <c r="K6" s="3">
        <v>100</v>
      </c>
      <c r="L6" s="3">
        <f t="shared" si="0"/>
        <v>220</v>
      </c>
      <c r="M6" s="28">
        <v>30</v>
      </c>
      <c r="N6" s="28">
        <v>190</v>
      </c>
      <c r="O6" s="3">
        <f>VLOOKUP(D6,'[1]取送车服务明细（勿外发）'!$C$2:$E$31,3,FALSE)</f>
        <v>320</v>
      </c>
      <c r="P6" s="37">
        <v>0</v>
      </c>
      <c r="Q6" s="37">
        <v>130</v>
      </c>
      <c r="R6" s="77">
        <v>240</v>
      </c>
      <c r="S6" s="3" t="str">
        <f>VLOOKUP(D6,'[1]取送车服务明细（勿外发）'!$C$2:$H$31,6,FALSE)</f>
        <v>5km</v>
      </c>
      <c r="T6" s="40" t="s">
        <v>45</v>
      </c>
      <c r="U6" s="40" t="s">
        <v>46</v>
      </c>
      <c r="V6" s="40"/>
    </row>
    <row r="7" spans="1:22" ht="16.5">
      <c r="A7" s="3">
        <v>6</v>
      </c>
      <c r="B7" s="3" t="s">
        <v>22</v>
      </c>
      <c r="C7" s="3" t="s">
        <v>34</v>
      </c>
      <c r="D7" s="3" t="s">
        <v>47</v>
      </c>
      <c r="E7" s="3" t="s">
        <v>48</v>
      </c>
      <c r="F7" s="3">
        <v>18913391798</v>
      </c>
      <c r="G7" s="3"/>
      <c r="H7" s="3"/>
      <c r="I7" s="4" t="s">
        <v>49</v>
      </c>
      <c r="J7" s="3">
        <v>320</v>
      </c>
      <c r="K7" s="3">
        <v>100</v>
      </c>
      <c r="L7" s="3">
        <f t="shared" si="0"/>
        <v>220</v>
      </c>
      <c r="M7" s="28">
        <v>30</v>
      </c>
      <c r="N7" s="28">
        <v>190</v>
      </c>
      <c r="O7" s="3"/>
      <c r="P7" s="3"/>
      <c r="Q7" s="73"/>
      <c r="R7"/>
      <c r="S7" s="3"/>
      <c r="T7" s="40">
        <v>15950456314</v>
      </c>
      <c r="U7" s="40" t="s">
        <v>50</v>
      </c>
      <c r="V7" s="40"/>
    </row>
    <row r="8" spans="1:22" ht="16.5">
      <c r="A8" s="3">
        <v>7</v>
      </c>
      <c r="B8" s="3" t="s">
        <v>22</v>
      </c>
      <c r="C8" s="3" t="s">
        <v>34</v>
      </c>
      <c r="D8" s="3" t="s">
        <v>51</v>
      </c>
      <c r="E8" s="3" t="s">
        <v>52</v>
      </c>
      <c r="F8" s="3">
        <v>13905147749</v>
      </c>
      <c r="G8" s="3" t="str">
        <f>VLOOKUP(D8,'[1]取送车服务明细（勿外发）'!$C$2:$F$31,4,FALSE)</f>
        <v>鸿程江宁师傅</v>
      </c>
      <c r="H8" s="3">
        <f>VLOOKUP(D8,'[1]取送车服务明细（勿外发）'!$C$2:$G$31,5,FALSE)</f>
        <v>18951835180</v>
      </c>
      <c r="I8" s="4" t="s">
        <v>53</v>
      </c>
      <c r="J8" s="3">
        <v>320</v>
      </c>
      <c r="K8" s="3">
        <v>100</v>
      </c>
      <c r="L8" s="3">
        <f t="shared" si="0"/>
        <v>220</v>
      </c>
      <c r="M8" s="28">
        <v>20</v>
      </c>
      <c r="N8" s="28">
        <v>200</v>
      </c>
      <c r="O8" s="3">
        <f>VLOOKUP(D8,'[1]取送车服务明细（勿外发）'!$C$2:$E$31,3,FALSE)</f>
        <v>320</v>
      </c>
      <c r="P8" s="3">
        <f>VLOOKUP(D8,'[1]取送车服务明细（勿外发）'!$C$2:$J$31,8,FALSE)</f>
        <v>50</v>
      </c>
      <c r="Q8" s="73">
        <v>70</v>
      </c>
      <c r="R8" s="77">
        <v>250</v>
      </c>
      <c r="S8" s="3" t="str">
        <f>VLOOKUP(D8,'[1]取送车服务明细（勿外发）'!$C$2:$H$31,6,FALSE)</f>
        <v>10km</v>
      </c>
      <c r="T8" s="40">
        <v>13776617707</v>
      </c>
      <c r="U8" s="40" t="s">
        <v>54</v>
      </c>
      <c r="V8" s="40"/>
    </row>
    <row r="9" spans="1:22" ht="16.5">
      <c r="A9" s="3">
        <v>8</v>
      </c>
      <c r="B9" s="3" t="s">
        <v>22</v>
      </c>
      <c r="C9" s="3" t="s">
        <v>34</v>
      </c>
      <c r="D9" s="3" t="s">
        <v>55</v>
      </c>
      <c r="E9" s="3" t="s">
        <v>56</v>
      </c>
      <c r="F9" s="3">
        <v>13814012555</v>
      </c>
      <c r="G9" s="3"/>
      <c r="H9" s="3"/>
      <c r="I9" s="4" t="s">
        <v>57</v>
      </c>
      <c r="J9" s="3">
        <v>320</v>
      </c>
      <c r="K9" s="3">
        <v>100</v>
      </c>
      <c r="L9" s="3">
        <f t="shared" si="0"/>
        <v>220</v>
      </c>
      <c r="M9" s="28">
        <v>15</v>
      </c>
      <c r="N9" s="28">
        <v>205</v>
      </c>
      <c r="O9" s="3"/>
      <c r="P9" s="3"/>
      <c r="Q9" s="73"/>
      <c r="R9"/>
      <c r="S9" s="3"/>
      <c r="T9" s="40" t="s">
        <v>58</v>
      </c>
      <c r="U9" s="40" t="s">
        <v>56</v>
      </c>
      <c r="V9" s="40"/>
    </row>
    <row r="10" spans="1:22" ht="16.5">
      <c r="A10" s="3">
        <v>9</v>
      </c>
      <c r="B10" s="3" t="s">
        <v>22</v>
      </c>
      <c r="C10" s="3" t="s">
        <v>34</v>
      </c>
      <c r="D10" s="3" t="s">
        <v>59</v>
      </c>
      <c r="E10" s="3" t="s">
        <v>52</v>
      </c>
      <c r="F10" s="3">
        <v>13905147749</v>
      </c>
      <c r="G10" s="3" t="str">
        <f>VLOOKUP(D10,'[1]取送车服务明细（勿外发）'!$C$2:$F$31,4,FALSE)</f>
        <v>天泉接车师傅</v>
      </c>
      <c r="H10" s="3">
        <f>VLOOKUP(D10,'[1]取送车服务明细（勿外发）'!$C$2:$G$31,5,FALSE)</f>
        <v>15950517365</v>
      </c>
      <c r="I10" s="4" t="s">
        <v>60</v>
      </c>
      <c r="J10" s="3">
        <v>320</v>
      </c>
      <c r="K10" s="3">
        <v>100</v>
      </c>
      <c r="L10" s="3">
        <f t="shared" si="0"/>
        <v>220</v>
      </c>
      <c r="M10" s="28">
        <v>20</v>
      </c>
      <c r="N10" s="28">
        <v>200</v>
      </c>
      <c r="O10" s="3">
        <f>VLOOKUP(D10,'[1]取送车服务明细（勿外发）'!$C$2:$E$31,3,FALSE)</f>
        <v>320</v>
      </c>
      <c r="P10" s="3">
        <f>VLOOKUP(D10,'[1]取送车服务明细（勿外发）'!$C$2:$J$31,8,FALSE)</f>
        <v>50</v>
      </c>
      <c r="Q10" s="73">
        <v>70</v>
      </c>
      <c r="R10" s="77">
        <v>250</v>
      </c>
      <c r="S10" s="3" t="str">
        <f>VLOOKUP(D10,'[1]取送车服务明细（勿外发）'!$C$2:$H$31,6,FALSE)</f>
        <v>10km</v>
      </c>
      <c r="T10" s="40" t="s">
        <v>61</v>
      </c>
      <c r="U10" s="40" t="s">
        <v>52</v>
      </c>
      <c r="V10" s="40"/>
    </row>
    <row r="11" spans="1:22" ht="16.5">
      <c r="A11" s="3">
        <v>10</v>
      </c>
      <c r="B11" s="3" t="s">
        <v>22</v>
      </c>
      <c r="C11" s="3" t="s">
        <v>62</v>
      </c>
      <c r="D11" s="3" t="s">
        <v>63</v>
      </c>
      <c r="E11" s="3" t="s">
        <v>64</v>
      </c>
      <c r="F11" s="3">
        <v>13913355550</v>
      </c>
      <c r="G11" s="3"/>
      <c r="H11" s="3"/>
      <c r="I11" s="4" t="s">
        <v>65</v>
      </c>
      <c r="J11" s="3">
        <v>300</v>
      </c>
      <c r="K11" s="3">
        <v>100</v>
      </c>
      <c r="L11" s="3">
        <f t="shared" si="0"/>
        <v>200</v>
      </c>
      <c r="M11" s="28">
        <v>20</v>
      </c>
      <c r="N11" s="28">
        <v>180</v>
      </c>
      <c r="O11" s="3"/>
      <c r="P11" s="3"/>
      <c r="Q11" s="73"/>
      <c r="R11"/>
      <c r="S11" s="3"/>
      <c r="T11" s="40" t="s">
        <v>66</v>
      </c>
      <c r="U11" s="40" t="s">
        <v>67</v>
      </c>
      <c r="V11" s="40"/>
    </row>
    <row r="12" spans="1:22" ht="16.5">
      <c r="A12" s="3">
        <v>11</v>
      </c>
      <c r="B12" s="3" t="s">
        <v>22</v>
      </c>
      <c r="C12" s="3" t="s">
        <v>62</v>
      </c>
      <c r="D12" s="3" t="s">
        <v>68</v>
      </c>
      <c r="E12" s="3" t="s">
        <v>69</v>
      </c>
      <c r="F12" s="3">
        <v>13913316552</v>
      </c>
      <c r="G12" s="3" t="str">
        <f>VLOOKUP(D12,'[1]取送车服务明细（勿外发）'!$C$2:$F$31,4,FALSE)</f>
        <v>蒋国东</v>
      </c>
      <c r="H12" s="3">
        <f>VLOOKUP(D12,'[1]取送车服务明细（勿外发）'!$C$2:$G$31,5,FALSE)</f>
        <v>13405813089</v>
      </c>
      <c r="I12" s="4" t="s">
        <v>70</v>
      </c>
      <c r="J12" s="3">
        <v>350</v>
      </c>
      <c r="K12" s="3">
        <v>100</v>
      </c>
      <c r="L12" s="3">
        <f t="shared" si="0"/>
        <v>250</v>
      </c>
      <c r="M12" s="28">
        <v>30</v>
      </c>
      <c r="N12" s="28">
        <v>220</v>
      </c>
      <c r="O12" s="3">
        <f>VLOOKUP(D12,'[1]取送车服务明细（勿外发）'!$C$2:$E$31,3,FALSE)</f>
        <v>300</v>
      </c>
      <c r="P12" s="3">
        <f>VLOOKUP(D12,'[1]取送车服务明细（勿外发）'!$C$2:$J$31,8,FALSE)</f>
        <v>50</v>
      </c>
      <c r="Q12" s="73">
        <v>30</v>
      </c>
      <c r="R12" s="77">
        <v>270</v>
      </c>
      <c r="S12" s="3" t="str">
        <f>VLOOKUP(D12,'[1]取送车服务明细（勿外发）'!$C$2:$H$31,6,FALSE)</f>
        <v>10km</v>
      </c>
      <c r="T12" s="40" t="s">
        <v>71</v>
      </c>
      <c r="U12" s="40" t="s">
        <v>72</v>
      </c>
      <c r="V12" s="40"/>
    </row>
    <row r="13" spans="1:22" ht="16.5">
      <c r="A13" s="3">
        <v>12</v>
      </c>
      <c r="B13" s="3" t="s">
        <v>22</v>
      </c>
      <c r="C13" s="3" t="s">
        <v>73</v>
      </c>
      <c r="D13" s="3" t="s">
        <v>74</v>
      </c>
      <c r="E13" s="3" t="s">
        <v>75</v>
      </c>
      <c r="F13" s="3">
        <v>15195756000</v>
      </c>
      <c r="G13" s="3" t="str">
        <f>VLOOKUP(D13,'[1]取送车服务明细（勿外发）'!$C$2:$F$31,4,FALSE)</f>
        <v>刘雪健</v>
      </c>
      <c r="H13" s="3">
        <f>VLOOKUP(D13,'[1]取送车服务明细（勿外发）'!$C$2:$G$31,5,FALSE)</f>
        <v>15951009634</v>
      </c>
      <c r="I13" s="4" t="s">
        <v>76</v>
      </c>
      <c r="J13" s="3">
        <v>350</v>
      </c>
      <c r="K13" s="3">
        <v>100</v>
      </c>
      <c r="L13" s="3">
        <f t="shared" si="0"/>
        <v>250</v>
      </c>
      <c r="M13" s="28">
        <v>20</v>
      </c>
      <c r="N13" s="28">
        <v>230</v>
      </c>
      <c r="O13" s="3">
        <f>VLOOKUP(D13,'[1]取送车服务明细（勿外发）'!$C$2:$E$31,3,FALSE)</f>
        <v>350</v>
      </c>
      <c r="P13" s="3">
        <f>VLOOKUP(D13,'[1]取送车服务明细（勿外发）'!$C$2:$J$31,8,FALSE)</f>
        <v>50</v>
      </c>
      <c r="Q13" s="73">
        <v>70</v>
      </c>
      <c r="R13" s="77">
        <v>280</v>
      </c>
      <c r="S13" s="3" t="str">
        <f>VLOOKUP(D13,'[1]取送车服务明细（勿外发）'!$C$2:$H$31,6,FALSE)</f>
        <v>10km</v>
      </c>
      <c r="T13" s="40" t="s">
        <v>77</v>
      </c>
      <c r="U13" s="40" t="s">
        <v>78</v>
      </c>
      <c r="V13" s="40"/>
    </row>
    <row r="14" spans="1:22" ht="16.5">
      <c r="A14" s="3">
        <v>13</v>
      </c>
      <c r="B14" s="3" t="s">
        <v>22</v>
      </c>
      <c r="C14" s="3" t="s">
        <v>73</v>
      </c>
      <c r="D14" s="3" t="s">
        <v>79</v>
      </c>
      <c r="E14" s="3" t="s">
        <v>80</v>
      </c>
      <c r="F14" s="3">
        <v>13512533284</v>
      </c>
      <c r="G14" s="3" t="str">
        <f>VLOOKUP(D14,'[1]取送车服务明细（勿外发）'!$C$2:$F$31,4,FALSE)</f>
        <v>梁平</v>
      </c>
      <c r="H14" s="3">
        <f>VLOOKUP(D14,'[1]取送车服务明细（勿外发）'!$C$2:$G$31,5,FALSE)</f>
        <v>13512533284</v>
      </c>
      <c r="I14" s="4" t="s">
        <v>81</v>
      </c>
      <c r="J14" s="3">
        <v>350</v>
      </c>
      <c r="K14" s="3">
        <v>100</v>
      </c>
      <c r="L14" s="3">
        <f t="shared" si="0"/>
        <v>250</v>
      </c>
      <c r="M14" s="28">
        <v>15</v>
      </c>
      <c r="N14" s="28">
        <v>235</v>
      </c>
      <c r="O14" s="3">
        <f>VLOOKUP(D14,'[1]取送车服务明细（勿外发）'!$C$2:$E$31,3,FALSE)</f>
        <v>350</v>
      </c>
      <c r="P14" s="3">
        <f>VLOOKUP(D14,'[1]取送车服务明细（勿外发）'!$C$2:$J$31,8,FALSE)</f>
        <v>50</v>
      </c>
      <c r="Q14" s="73">
        <v>65</v>
      </c>
      <c r="R14" s="77">
        <v>285</v>
      </c>
      <c r="S14" s="3" t="str">
        <f>VLOOKUP(D14,'[1]取送车服务明细（勿外发）'!$C$2:$H$31,6,FALSE)</f>
        <v>10km</v>
      </c>
      <c r="T14" s="40" t="s">
        <v>82</v>
      </c>
      <c r="U14" s="40" t="s">
        <v>80</v>
      </c>
      <c r="V14" s="40"/>
    </row>
    <row r="15" spans="1:22" ht="16.5">
      <c r="A15" s="3">
        <v>14</v>
      </c>
      <c r="B15" s="3" t="s">
        <v>22</v>
      </c>
      <c r="C15" s="3" t="s">
        <v>83</v>
      </c>
      <c r="D15" s="3" t="s">
        <v>84</v>
      </c>
      <c r="E15" s="3" t="s">
        <v>85</v>
      </c>
      <c r="F15" s="3">
        <v>17712907015</v>
      </c>
      <c r="G15" s="3" t="str">
        <f>VLOOKUP(D15,'[1]取送车服务明细（勿外发）'!$C$2:$F$31,4,FALSE)</f>
        <v>鸿程栖霞师傅</v>
      </c>
      <c r="H15" s="3">
        <f>VLOOKUP(D15,'[1]取送车服务明细（勿外发）'!$C$2:$G$31,5,FALSE)</f>
        <v>18996462184</v>
      </c>
      <c r="I15" s="4" t="s">
        <v>86</v>
      </c>
      <c r="J15" s="3">
        <v>320</v>
      </c>
      <c r="K15" s="3">
        <v>100</v>
      </c>
      <c r="L15" s="3">
        <f t="shared" si="0"/>
        <v>220</v>
      </c>
      <c r="M15" s="28">
        <v>20</v>
      </c>
      <c r="N15" s="28">
        <v>200</v>
      </c>
      <c r="O15" s="3">
        <f>VLOOKUP(D15,'[1]取送车服务明细（勿外发）'!$C$2:$E$31,3,FALSE)</f>
        <v>320</v>
      </c>
      <c r="P15" s="3">
        <f>VLOOKUP(D15,'[1]取送车服务明细（勿外发）'!$C$2:$J$31,8,FALSE)</f>
        <v>50</v>
      </c>
      <c r="Q15" s="73">
        <v>70</v>
      </c>
      <c r="R15" s="77">
        <v>250</v>
      </c>
      <c r="S15" s="3" t="str">
        <f>VLOOKUP(D15,'[1]取送车服务明细（勿外发）'!$C$2:$H$31,6,FALSE)</f>
        <v>10km</v>
      </c>
      <c r="T15" s="40">
        <v>13915976716</v>
      </c>
      <c r="U15" s="40" t="s">
        <v>85</v>
      </c>
      <c r="V15" s="40"/>
    </row>
    <row r="16" spans="1:22" ht="16.5">
      <c r="A16" s="3">
        <v>15</v>
      </c>
      <c r="B16" s="3" t="s">
        <v>22</v>
      </c>
      <c r="C16" s="3" t="s">
        <v>83</v>
      </c>
      <c r="D16" s="3" t="s">
        <v>87</v>
      </c>
      <c r="E16" s="3" t="s">
        <v>88</v>
      </c>
      <c r="F16" s="3">
        <v>15150516337</v>
      </c>
      <c r="G16" s="3"/>
      <c r="H16" s="3"/>
      <c r="I16" s="4" t="s">
        <v>89</v>
      </c>
      <c r="J16" s="3">
        <v>320</v>
      </c>
      <c r="K16" s="3">
        <v>130</v>
      </c>
      <c r="L16" s="3">
        <f t="shared" si="0"/>
        <v>190</v>
      </c>
      <c r="M16" s="28">
        <v>30</v>
      </c>
      <c r="N16" s="28">
        <v>160</v>
      </c>
      <c r="O16" s="3"/>
      <c r="P16" s="3"/>
      <c r="Q16" s="73"/>
      <c r="R16"/>
      <c r="S16" s="3"/>
      <c r="T16" s="40" t="s">
        <v>90</v>
      </c>
      <c r="U16" s="40" t="s">
        <v>91</v>
      </c>
      <c r="V16" s="40"/>
    </row>
    <row r="17" spans="1:22" ht="16.5">
      <c r="A17" s="3">
        <v>16</v>
      </c>
      <c r="B17" s="3" t="s">
        <v>22</v>
      </c>
      <c r="C17" s="3" t="s">
        <v>83</v>
      </c>
      <c r="D17" s="3" t="s">
        <v>92</v>
      </c>
      <c r="E17" s="3" t="s">
        <v>93</v>
      </c>
      <c r="F17" s="3" t="s">
        <v>94</v>
      </c>
      <c r="G17" s="3"/>
      <c r="H17" s="3"/>
      <c r="I17" s="4" t="s">
        <v>95</v>
      </c>
      <c r="J17" s="3">
        <v>300</v>
      </c>
      <c r="K17" s="3">
        <v>100</v>
      </c>
      <c r="L17" s="3">
        <f t="shared" si="0"/>
        <v>200</v>
      </c>
      <c r="M17" s="28">
        <v>15</v>
      </c>
      <c r="N17" s="28">
        <v>185</v>
      </c>
      <c r="O17" s="3"/>
      <c r="P17" s="3"/>
      <c r="Q17" s="73"/>
      <c r="R17"/>
      <c r="S17" s="3"/>
      <c r="T17" s="40">
        <v>18061272989</v>
      </c>
      <c r="U17" s="40" t="s">
        <v>96</v>
      </c>
      <c r="V17" s="40"/>
    </row>
    <row r="18" spans="1:22" ht="16.5">
      <c r="A18" s="3">
        <v>17</v>
      </c>
      <c r="B18" s="3" t="s">
        <v>22</v>
      </c>
      <c r="C18" s="3" t="s">
        <v>83</v>
      </c>
      <c r="D18" s="3" t="s">
        <v>97</v>
      </c>
      <c r="E18" s="3" t="s">
        <v>98</v>
      </c>
      <c r="F18" s="3">
        <v>15051879269</v>
      </c>
      <c r="G18" s="3" t="str">
        <f>VLOOKUP(D18,'[1]取送车服务明细（勿外发）'!$C$2:$F$31,4,FALSE)</f>
        <v>麦进接车师傅</v>
      </c>
      <c r="H18" s="3">
        <f>VLOOKUP(D18,'[1]取送车服务明细（勿外发）'!$C$2:$G$31,5,FALSE)</f>
        <v>18451768689</v>
      </c>
      <c r="I18" s="4" t="s">
        <v>99</v>
      </c>
      <c r="J18" s="3">
        <v>320</v>
      </c>
      <c r="K18" s="3">
        <v>100</v>
      </c>
      <c r="L18" s="3">
        <f t="shared" si="0"/>
        <v>220</v>
      </c>
      <c r="M18" s="28">
        <v>20</v>
      </c>
      <c r="N18" s="28">
        <v>200</v>
      </c>
      <c r="O18" s="3">
        <f>VLOOKUP(D18,'[1]取送车服务明细（勿外发）'!$C$2:$E$31,3,FALSE)</f>
        <v>320</v>
      </c>
      <c r="P18" s="3">
        <f>VLOOKUP(D18,'[1]取送车服务明细（勿外发）'!$C$2:$J$31,8,FALSE)</f>
        <v>50</v>
      </c>
      <c r="Q18" s="73">
        <v>70</v>
      </c>
      <c r="R18" s="77">
        <v>250</v>
      </c>
      <c r="S18" s="3" t="str">
        <f>VLOOKUP(D18,'[1]取送车服务明细（勿外发）'!$C$2:$H$31,6,FALSE)</f>
        <v>5km</v>
      </c>
      <c r="T18" s="40">
        <v>15051879269</v>
      </c>
      <c r="U18" s="40" t="s">
        <v>98</v>
      </c>
      <c r="V18" s="40"/>
    </row>
    <row r="19" spans="1:22" ht="16.5">
      <c r="A19" s="3">
        <v>18</v>
      </c>
      <c r="B19" s="3" t="s">
        <v>22</v>
      </c>
      <c r="C19" s="3" t="s">
        <v>100</v>
      </c>
      <c r="D19" s="3" t="s">
        <v>101</v>
      </c>
      <c r="E19" s="3" t="s">
        <v>102</v>
      </c>
      <c r="F19" s="3" t="s">
        <v>103</v>
      </c>
      <c r="G19" s="3"/>
      <c r="H19" s="3"/>
      <c r="I19" s="4" t="s">
        <v>104</v>
      </c>
      <c r="J19" s="3">
        <v>300</v>
      </c>
      <c r="K19" s="3">
        <v>100</v>
      </c>
      <c r="L19" s="3">
        <f t="shared" si="0"/>
        <v>200</v>
      </c>
      <c r="M19" s="28">
        <v>15</v>
      </c>
      <c r="N19" s="28">
        <v>185</v>
      </c>
      <c r="O19" s="3"/>
      <c r="P19" s="3"/>
      <c r="Q19" s="73"/>
      <c r="R19"/>
      <c r="S19" s="3"/>
      <c r="T19" s="40">
        <v>13770532154</v>
      </c>
      <c r="U19" s="40" t="s">
        <v>105</v>
      </c>
      <c r="V19" s="40"/>
    </row>
    <row r="20" spans="1:22" ht="16.5">
      <c r="A20" s="3">
        <v>19</v>
      </c>
      <c r="B20" s="3" t="s">
        <v>22</v>
      </c>
      <c r="C20" s="3" t="s">
        <v>106</v>
      </c>
      <c r="D20" s="3" t="s">
        <v>107</v>
      </c>
      <c r="E20" s="3" t="s">
        <v>108</v>
      </c>
      <c r="F20" s="3">
        <v>18652094005</v>
      </c>
      <c r="G20" s="3"/>
      <c r="H20" s="3"/>
      <c r="I20" s="4" t="s">
        <v>109</v>
      </c>
      <c r="J20" s="3">
        <v>320</v>
      </c>
      <c r="K20" s="3">
        <v>100</v>
      </c>
      <c r="L20" s="3">
        <f t="shared" si="0"/>
        <v>220</v>
      </c>
      <c r="M20" s="28">
        <v>20</v>
      </c>
      <c r="N20" s="28">
        <v>200</v>
      </c>
      <c r="O20" s="3"/>
      <c r="P20" s="3"/>
      <c r="Q20" s="73"/>
      <c r="R20"/>
      <c r="S20" s="3"/>
      <c r="T20" s="40" t="s">
        <v>110</v>
      </c>
      <c r="U20" s="40" t="s">
        <v>111</v>
      </c>
      <c r="V20" s="40" t="s">
        <v>112</v>
      </c>
    </row>
    <row r="21" spans="1:22" ht="16.5">
      <c r="A21" s="3">
        <v>20</v>
      </c>
      <c r="B21" s="3" t="s">
        <v>22</v>
      </c>
      <c r="C21" s="3" t="s">
        <v>113</v>
      </c>
      <c r="D21" s="3" t="s">
        <v>114</v>
      </c>
      <c r="E21" s="3" t="s">
        <v>115</v>
      </c>
      <c r="F21" s="3">
        <v>18020189797</v>
      </c>
      <c r="G21" s="3" t="str">
        <f>VLOOKUP(D21,'[1]取送车服务明细（勿外发）'!$C$2:$F$31,4,FALSE)</f>
        <v>葛宝权</v>
      </c>
      <c r="H21" s="3">
        <f>VLOOKUP(D21,'[1]取送车服务明细（勿外发）'!$C$2:$G$31,5,FALSE)</f>
        <v>18913305206</v>
      </c>
      <c r="I21" s="4" t="s">
        <v>116</v>
      </c>
      <c r="J21" s="3">
        <v>320</v>
      </c>
      <c r="K21" s="3">
        <v>100</v>
      </c>
      <c r="L21" s="3">
        <f t="shared" si="0"/>
        <v>220</v>
      </c>
      <c r="M21" s="28">
        <v>30</v>
      </c>
      <c r="N21" s="28">
        <v>190</v>
      </c>
      <c r="O21" s="3">
        <f>VLOOKUP(D21,'[1]取送车服务明细（勿外发）'!$C$2:$E$31,3,FALSE)</f>
        <v>320</v>
      </c>
      <c r="P21" s="3">
        <f>VLOOKUP(D21,'[1]取送车服务明细（勿外发）'!$C$2:$J$31,8,FALSE)</f>
        <v>50</v>
      </c>
      <c r="Q21" s="73">
        <v>80</v>
      </c>
      <c r="R21" s="77">
        <v>240</v>
      </c>
      <c r="S21" s="3" t="str">
        <f>VLOOKUP(D21,'[1]取送车服务明细（勿外发）'!$C$2:$H$31,6,FALSE)</f>
        <v>5km</v>
      </c>
      <c r="T21" s="40" t="s">
        <v>117</v>
      </c>
      <c r="U21" s="40" t="s">
        <v>118</v>
      </c>
      <c r="V21" s="40"/>
    </row>
    <row r="22" spans="1:22" ht="16.5">
      <c r="A22" s="3">
        <v>21</v>
      </c>
      <c r="B22" s="3" t="s">
        <v>22</v>
      </c>
      <c r="C22" s="3" t="s">
        <v>113</v>
      </c>
      <c r="D22" s="3" t="s">
        <v>119</v>
      </c>
      <c r="E22" s="3" t="s">
        <v>120</v>
      </c>
      <c r="F22" s="3">
        <v>15295528655</v>
      </c>
      <c r="G22" s="3" t="str">
        <f>VLOOKUP(D22,'[1]取送车服务明细（勿外发）'!$C$2:$F$31,4,FALSE)</f>
        <v>叶桂敏</v>
      </c>
      <c r="H22" s="3">
        <f>VLOOKUP(D22,'[1]取送车服务明细（勿外发）'!$C$2:$G$31,5,FALSE)</f>
        <v>13770700709</v>
      </c>
      <c r="I22" s="4" t="s">
        <v>121</v>
      </c>
      <c r="J22" s="3">
        <v>320</v>
      </c>
      <c r="K22" s="3">
        <v>100</v>
      </c>
      <c r="L22" s="3">
        <f t="shared" si="0"/>
        <v>220</v>
      </c>
      <c r="M22" s="28">
        <v>30</v>
      </c>
      <c r="N22" s="28">
        <v>190</v>
      </c>
      <c r="O22" s="3">
        <f>VLOOKUP(D22,'[1]取送车服务明细（勿外发）'!$C$2:$E$31,3,FALSE)</f>
        <v>320</v>
      </c>
      <c r="P22" s="3">
        <f>VLOOKUP(D22,'[1]取送车服务明细（勿外发）'!$C$2:$J$31,8,FALSE)</f>
        <v>50</v>
      </c>
      <c r="Q22" s="73">
        <v>80</v>
      </c>
      <c r="R22" s="77">
        <v>240</v>
      </c>
      <c r="S22" s="3" t="str">
        <f>VLOOKUP(D22,'[1]取送车服务明细（勿外发）'!$C$2:$H$31,6,FALSE)</f>
        <v>5km</v>
      </c>
      <c r="T22" s="40" t="s">
        <v>122</v>
      </c>
      <c r="U22" s="40" t="s">
        <v>120</v>
      </c>
      <c r="V22" s="40"/>
    </row>
    <row r="23" spans="1:22" ht="16.5">
      <c r="A23" s="3">
        <v>22</v>
      </c>
      <c r="B23" s="3" t="s">
        <v>22</v>
      </c>
      <c r="C23" s="3" t="s">
        <v>62</v>
      </c>
      <c r="D23" s="3" t="s">
        <v>123</v>
      </c>
      <c r="E23" s="3" t="s">
        <v>124</v>
      </c>
      <c r="F23" s="3">
        <v>14762938458</v>
      </c>
      <c r="G23" s="3" t="str">
        <f>VLOOKUP(D23,'[1]取送车服务明细（勿外发）'!$C$2:$F$31,4,FALSE)</f>
        <v>章方强</v>
      </c>
      <c r="H23" s="3">
        <f>VLOOKUP(D23,'[1]取送车服务明细（勿外发）'!$C$2:$G$31,5,FALSE)</f>
        <v>18795911298</v>
      </c>
      <c r="I23" s="4" t="s">
        <v>125</v>
      </c>
      <c r="J23" s="3">
        <v>300</v>
      </c>
      <c r="K23" s="3">
        <v>100</v>
      </c>
      <c r="L23" s="3">
        <f t="shared" si="0"/>
        <v>200</v>
      </c>
      <c r="M23" s="28">
        <v>15</v>
      </c>
      <c r="N23" s="28">
        <v>185</v>
      </c>
      <c r="O23" s="3">
        <f>VLOOKUP(D23,'[1]取送车服务明细（勿外发）'!$C$2:$E$31,3,FALSE)</f>
        <v>300</v>
      </c>
      <c r="P23" s="3">
        <f>VLOOKUP(D23,'[1]取送车服务明细（勿外发）'!$C$2:$J$31,8,FALSE)</f>
        <v>50</v>
      </c>
      <c r="Q23" s="73">
        <v>65</v>
      </c>
      <c r="R23" s="77">
        <v>235</v>
      </c>
      <c r="S23" s="3" t="str">
        <f>VLOOKUP(D23,'[1]取送车服务明细（勿外发）'!$C$2:$H$31,6,FALSE)</f>
        <v>5km</v>
      </c>
      <c r="T23" s="40">
        <v>13915909577</v>
      </c>
      <c r="U23" s="40" t="s">
        <v>124</v>
      </c>
      <c r="V23" s="40"/>
    </row>
    <row r="24" spans="1:22" ht="16.5">
      <c r="A24" s="3">
        <v>23</v>
      </c>
      <c r="B24" s="3" t="s">
        <v>22</v>
      </c>
      <c r="C24" s="3" t="s">
        <v>126</v>
      </c>
      <c r="D24" s="3" t="s">
        <v>127</v>
      </c>
      <c r="E24" s="3" t="s">
        <v>128</v>
      </c>
      <c r="F24" s="3">
        <v>13337838539</v>
      </c>
      <c r="G24" s="3" t="str">
        <f>VLOOKUP(D24,'[1]取送车服务明细（勿外发）'!$C$2:$F$31,4,FALSE)</f>
        <v>董正中</v>
      </c>
      <c r="H24" s="3">
        <f>VLOOKUP(D24,'[1]取送车服务明细（勿外发）'!$C$2:$G$31,5,FALSE)</f>
        <v>13401924610</v>
      </c>
      <c r="I24" s="4" t="s">
        <v>129</v>
      </c>
      <c r="J24" s="3">
        <v>300</v>
      </c>
      <c r="K24" s="3">
        <v>100</v>
      </c>
      <c r="L24" s="3">
        <f t="shared" si="0"/>
        <v>200</v>
      </c>
      <c r="M24" s="28">
        <v>20</v>
      </c>
      <c r="N24" s="28">
        <v>180</v>
      </c>
      <c r="O24" s="3">
        <f>VLOOKUP(D24,'[1]取送车服务明细（勿外发）'!$C$2:$E$31,3,FALSE)</f>
        <v>300</v>
      </c>
      <c r="P24" s="3">
        <f>VLOOKUP(D24,'[1]取送车服务明细（勿外发）'!$C$2:$J$31,8,FALSE)</f>
        <v>50</v>
      </c>
      <c r="Q24" s="73">
        <v>70</v>
      </c>
      <c r="R24" s="77">
        <v>230</v>
      </c>
      <c r="S24" s="3" t="str">
        <f>VLOOKUP(D24,'[1]取送车服务明细（勿外发）'!$C$2:$H$31,6,FALSE)</f>
        <v>5km</v>
      </c>
      <c r="T24" s="40">
        <v>13776611661</v>
      </c>
      <c r="U24" s="40" t="s">
        <v>130</v>
      </c>
      <c r="V24" s="40"/>
    </row>
    <row r="25" spans="1:22" ht="16.5">
      <c r="A25" s="3">
        <v>24</v>
      </c>
      <c r="B25" s="3" t="s">
        <v>22</v>
      </c>
      <c r="C25" s="3" t="s">
        <v>34</v>
      </c>
      <c r="D25" s="3" t="s">
        <v>131</v>
      </c>
      <c r="E25" s="3" t="s">
        <v>132</v>
      </c>
      <c r="F25" s="3">
        <v>17712881071</v>
      </c>
      <c r="G25" s="3"/>
      <c r="H25" s="3"/>
      <c r="I25" s="4" t="s">
        <v>133</v>
      </c>
      <c r="J25" s="3">
        <v>320</v>
      </c>
      <c r="K25" s="3">
        <v>100</v>
      </c>
      <c r="L25" s="3">
        <f t="shared" si="0"/>
        <v>220</v>
      </c>
      <c r="M25" s="28">
        <v>15</v>
      </c>
      <c r="N25" s="28">
        <v>205</v>
      </c>
      <c r="O25" s="3"/>
      <c r="P25" s="3"/>
      <c r="Q25" s="73"/>
      <c r="R25"/>
      <c r="S25" s="3"/>
      <c r="T25" s="40" t="s">
        <v>134</v>
      </c>
      <c r="U25" s="40" t="s">
        <v>135</v>
      </c>
      <c r="V25" s="40" t="s">
        <v>136</v>
      </c>
    </row>
    <row r="26" spans="1:22" ht="16.5">
      <c r="A26" s="3">
        <v>25</v>
      </c>
      <c r="B26" s="3" t="s">
        <v>22</v>
      </c>
      <c r="C26" s="3" t="s">
        <v>34</v>
      </c>
      <c r="D26" s="3" t="s">
        <v>137</v>
      </c>
      <c r="E26" s="3" t="s">
        <v>138</v>
      </c>
      <c r="F26" s="3">
        <v>18061475802</v>
      </c>
      <c r="G26" s="3"/>
      <c r="H26" s="3"/>
      <c r="I26" s="4" t="s">
        <v>139</v>
      </c>
      <c r="J26" s="3">
        <v>320</v>
      </c>
      <c r="K26" s="3">
        <v>100</v>
      </c>
      <c r="L26" s="3">
        <f t="shared" si="0"/>
        <v>220</v>
      </c>
      <c r="M26" s="28">
        <v>15</v>
      </c>
      <c r="N26" s="28">
        <v>205</v>
      </c>
      <c r="O26" s="3"/>
      <c r="P26" s="3"/>
      <c r="Q26" s="73"/>
      <c r="R26"/>
      <c r="S26" s="3"/>
      <c r="T26" s="40" t="s">
        <v>134</v>
      </c>
      <c r="U26" s="40" t="s">
        <v>135</v>
      </c>
      <c r="V26" s="40" t="s">
        <v>136</v>
      </c>
    </row>
    <row r="27" spans="1:22" ht="16.5">
      <c r="A27" s="3">
        <v>26</v>
      </c>
      <c r="B27" s="3" t="s">
        <v>22</v>
      </c>
      <c r="C27" s="3" t="s">
        <v>34</v>
      </c>
      <c r="D27" s="3" t="s">
        <v>140</v>
      </c>
      <c r="E27" s="3" t="s">
        <v>141</v>
      </c>
      <c r="F27" s="3">
        <v>17712880557</v>
      </c>
      <c r="G27" s="3"/>
      <c r="H27" s="3"/>
      <c r="I27" s="4" t="s">
        <v>142</v>
      </c>
      <c r="J27" s="3">
        <v>320</v>
      </c>
      <c r="K27" s="3">
        <v>100</v>
      </c>
      <c r="L27" s="3">
        <f t="shared" si="0"/>
        <v>220</v>
      </c>
      <c r="M27" s="28">
        <v>15</v>
      </c>
      <c r="N27" s="28">
        <v>205</v>
      </c>
      <c r="O27" s="3"/>
      <c r="P27" s="3"/>
      <c r="Q27" s="73"/>
      <c r="R27"/>
      <c r="S27" s="3"/>
      <c r="T27" s="40" t="s">
        <v>134</v>
      </c>
      <c r="U27" s="40" t="s">
        <v>135</v>
      </c>
      <c r="V27" s="40" t="s">
        <v>136</v>
      </c>
    </row>
    <row r="28" spans="1:22" ht="16.5">
      <c r="A28" s="3">
        <v>27</v>
      </c>
      <c r="B28" s="3" t="s">
        <v>22</v>
      </c>
      <c r="C28" s="3" t="s">
        <v>34</v>
      </c>
      <c r="D28" s="3" t="s">
        <v>143</v>
      </c>
      <c r="E28" s="3" t="s">
        <v>144</v>
      </c>
      <c r="F28" s="3">
        <v>15240229011</v>
      </c>
      <c r="G28" s="3"/>
      <c r="H28" s="3"/>
      <c r="I28" s="4" t="s">
        <v>145</v>
      </c>
      <c r="J28" s="3">
        <v>320</v>
      </c>
      <c r="K28" s="3">
        <v>100</v>
      </c>
      <c r="L28" s="3">
        <f t="shared" si="0"/>
        <v>220</v>
      </c>
      <c r="M28" s="28">
        <v>30</v>
      </c>
      <c r="N28" s="28">
        <v>190</v>
      </c>
      <c r="O28" s="3"/>
      <c r="P28" s="3"/>
      <c r="Q28" s="73"/>
      <c r="R28"/>
      <c r="S28" s="3"/>
      <c r="T28" s="40">
        <v>18012923975</v>
      </c>
      <c r="U28" s="40" t="s">
        <v>144</v>
      </c>
      <c r="V28" s="40"/>
    </row>
    <row r="29" spans="1:22" ht="16.5">
      <c r="A29" s="3">
        <v>28</v>
      </c>
      <c r="B29" s="3" t="s">
        <v>22</v>
      </c>
      <c r="C29" s="3" t="s">
        <v>23</v>
      </c>
      <c r="D29" s="3" t="s">
        <v>146</v>
      </c>
      <c r="E29" s="3" t="s">
        <v>147</v>
      </c>
      <c r="F29" s="3">
        <v>13913013387</v>
      </c>
      <c r="G29" s="3"/>
      <c r="H29" s="3"/>
      <c r="I29" s="4" t="s">
        <v>148</v>
      </c>
      <c r="J29" s="3">
        <v>320</v>
      </c>
      <c r="K29" s="3">
        <v>100</v>
      </c>
      <c r="L29" s="3">
        <f t="shared" si="0"/>
        <v>220</v>
      </c>
      <c r="M29" s="28">
        <v>15</v>
      </c>
      <c r="N29" s="28">
        <v>205</v>
      </c>
      <c r="O29" s="3"/>
      <c r="P29" s="3"/>
      <c r="Q29" s="73"/>
      <c r="R29"/>
      <c r="S29" s="3"/>
      <c r="T29" s="40" t="s">
        <v>149</v>
      </c>
      <c r="U29" s="40" t="s">
        <v>150</v>
      </c>
      <c r="V29" s="40" t="s">
        <v>151</v>
      </c>
    </row>
    <row r="30" spans="1:22" ht="16.5">
      <c r="A30" s="3">
        <v>29</v>
      </c>
      <c r="B30" s="3" t="s">
        <v>22</v>
      </c>
      <c r="C30" s="3" t="s">
        <v>83</v>
      </c>
      <c r="D30" s="3" t="s">
        <v>152</v>
      </c>
      <c r="E30" s="3" t="s">
        <v>153</v>
      </c>
      <c r="F30" s="3">
        <v>18051963536</v>
      </c>
      <c r="G30" s="3"/>
      <c r="H30" s="3"/>
      <c r="I30" s="4" t="s">
        <v>154</v>
      </c>
      <c r="J30" s="3">
        <v>300</v>
      </c>
      <c r="K30" s="3">
        <v>100</v>
      </c>
      <c r="L30" s="3">
        <f t="shared" si="0"/>
        <v>200</v>
      </c>
      <c r="M30" s="28">
        <v>15</v>
      </c>
      <c r="N30" s="28">
        <v>185</v>
      </c>
      <c r="O30" s="3"/>
      <c r="P30" s="3"/>
      <c r="Q30" s="73"/>
      <c r="R30"/>
      <c r="S30" s="3"/>
      <c r="T30" s="40">
        <v>18915967123</v>
      </c>
      <c r="U30" s="40" t="s">
        <v>155</v>
      </c>
      <c r="V30" s="40"/>
    </row>
    <row r="31" spans="1:22" ht="16.5">
      <c r="A31" s="3">
        <v>30</v>
      </c>
      <c r="B31" s="3" t="s">
        <v>156</v>
      </c>
      <c r="C31" s="3" t="s">
        <v>157</v>
      </c>
      <c r="D31" s="3" t="s">
        <v>158</v>
      </c>
      <c r="E31" s="3" t="s">
        <v>159</v>
      </c>
      <c r="F31" s="3">
        <v>18861099260</v>
      </c>
      <c r="G31" s="3"/>
      <c r="H31" s="3"/>
      <c r="I31" s="4" t="s">
        <v>160</v>
      </c>
      <c r="J31" s="3">
        <v>300</v>
      </c>
      <c r="K31" s="3">
        <v>100</v>
      </c>
      <c r="L31" s="3">
        <f t="shared" si="0"/>
        <v>200</v>
      </c>
      <c r="M31" s="28">
        <v>15</v>
      </c>
      <c r="N31" s="28">
        <v>185</v>
      </c>
      <c r="O31" s="3"/>
      <c r="P31" s="3">
        <v>50</v>
      </c>
      <c r="Q31" s="73"/>
      <c r="R31"/>
      <c r="S31" s="3" t="s">
        <v>161</v>
      </c>
      <c r="T31" s="40">
        <v>18861099260</v>
      </c>
      <c r="U31" s="40" t="s">
        <v>162</v>
      </c>
      <c r="V31" s="40"/>
    </row>
    <row r="32" spans="1:22" ht="16.5">
      <c r="A32" s="3">
        <v>31</v>
      </c>
      <c r="B32" s="3" t="s">
        <v>156</v>
      </c>
      <c r="C32" s="3" t="s">
        <v>163</v>
      </c>
      <c r="D32" s="3" t="s">
        <v>164</v>
      </c>
      <c r="E32" s="3" t="s">
        <v>165</v>
      </c>
      <c r="F32" s="3">
        <v>13615178565</v>
      </c>
      <c r="G32" s="3"/>
      <c r="H32" s="3"/>
      <c r="I32" s="4" t="s">
        <v>166</v>
      </c>
      <c r="J32" s="3">
        <v>300</v>
      </c>
      <c r="K32" s="3">
        <v>100</v>
      </c>
      <c r="L32" s="3">
        <f t="shared" si="0"/>
        <v>200</v>
      </c>
      <c r="M32" s="28">
        <v>15</v>
      </c>
      <c r="N32" s="28">
        <v>185</v>
      </c>
      <c r="O32" s="3"/>
      <c r="P32" s="3">
        <v>50</v>
      </c>
      <c r="Q32" s="73"/>
      <c r="R32"/>
      <c r="S32" s="3" t="s">
        <v>167</v>
      </c>
      <c r="T32" s="40">
        <v>18852689988</v>
      </c>
      <c r="U32" s="40" t="s">
        <v>165</v>
      </c>
      <c r="V32" s="40"/>
    </row>
    <row r="33" spans="1:22" ht="16.5">
      <c r="A33" s="3">
        <v>32</v>
      </c>
      <c r="B33" s="3" t="s">
        <v>156</v>
      </c>
      <c r="C33" s="3" t="s">
        <v>168</v>
      </c>
      <c r="D33" s="3" t="s">
        <v>169</v>
      </c>
      <c r="E33" s="3" t="s">
        <v>170</v>
      </c>
      <c r="F33" s="3">
        <v>15961077585</v>
      </c>
      <c r="G33" s="3"/>
      <c r="H33" s="3"/>
      <c r="I33" s="4" t="s">
        <v>171</v>
      </c>
      <c r="J33" s="3">
        <v>300</v>
      </c>
      <c r="K33" s="3">
        <v>100</v>
      </c>
      <c r="L33" s="3">
        <f t="shared" si="0"/>
        <v>200</v>
      </c>
      <c r="M33" s="28">
        <v>15</v>
      </c>
      <c r="N33" s="28">
        <v>185</v>
      </c>
      <c r="O33" s="3"/>
      <c r="P33" s="3">
        <v>50</v>
      </c>
      <c r="Q33" s="73"/>
      <c r="R33"/>
      <c r="S33" s="3" t="s">
        <v>161</v>
      </c>
      <c r="T33" s="40" t="s">
        <v>172</v>
      </c>
      <c r="U33" s="40" t="s">
        <v>170</v>
      </c>
      <c r="V33" s="40"/>
    </row>
    <row r="34" spans="1:22" ht="16.5">
      <c r="A34" s="3">
        <v>33</v>
      </c>
      <c r="B34" s="3" t="s">
        <v>156</v>
      </c>
      <c r="C34" s="3" t="s">
        <v>173</v>
      </c>
      <c r="D34" s="3" t="s">
        <v>174</v>
      </c>
      <c r="E34" s="3" t="s">
        <v>175</v>
      </c>
      <c r="F34" s="3">
        <v>15152999456</v>
      </c>
      <c r="G34" s="3"/>
      <c r="H34" s="3"/>
      <c r="I34" s="4" t="s">
        <v>176</v>
      </c>
      <c r="J34" s="3">
        <v>300</v>
      </c>
      <c r="K34" s="3">
        <v>100</v>
      </c>
      <c r="L34" s="3">
        <f t="shared" si="0"/>
        <v>200</v>
      </c>
      <c r="M34" s="28">
        <v>15</v>
      </c>
      <c r="N34" s="28">
        <v>185</v>
      </c>
      <c r="O34" s="3"/>
      <c r="P34" s="3">
        <v>50</v>
      </c>
      <c r="Q34" s="73"/>
      <c r="R34"/>
      <c r="S34" s="3" t="s">
        <v>161</v>
      </c>
      <c r="T34" s="40">
        <v>15152999456</v>
      </c>
      <c r="U34" s="40" t="s">
        <v>177</v>
      </c>
      <c r="V34" s="40"/>
    </row>
    <row r="35" spans="1:22" ht="16.5">
      <c r="A35" s="3">
        <v>34</v>
      </c>
      <c r="B35" s="3" t="s">
        <v>156</v>
      </c>
      <c r="C35" s="3" t="s">
        <v>157</v>
      </c>
      <c r="D35" s="3" t="s">
        <v>178</v>
      </c>
      <c r="E35" s="3" t="s">
        <v>179</v>
      </c>
      <c r="F35" s="3">
        <v>13357793106</v>
      </c>
      <c r="G35" s="3"/>
      <c r="H35" s="3"/>
      <c r="I35" s="4" t="s">
        <v>180</v>
      </c>
      <c r="J35" s="3">
        <v>300</v>
      </c>
      <c r="K35" s="3">
        <v>100</v>
      </c>
      <c r="L35" s="3">
        <f t="shared" ref="L35:L66" si="1">J35-K35</f>
        <v>200</v>
      </c>
      <c r="M35" s="28">
        <v>15</v>
      </c>
      <c r="N35" s="28">
        <v>185</v>
      </c>
      <c r="O35" s="3"/>
      <c r="P35" s="3">
        <v>50</v>
      </c>
      <c r="Q35" s="73"/>
      <c r="R35"/>
      <c r="S35" s="3" t="s">
        <v>161</v>
      </c>
      <c r="T35" s="40">
        <v>13357793106</v>
      </c>
      <c r="U35" s="40" t="s">
        <v>181</v>
      </c>
      <c r="V35" s="40"/>
    </row>
    <row r="36" spans="1:22" ht="16.5">
      <c r="A36" s="3">
        <v>35</v>
      </c>
      <c r="B36" s="3" t="s">
        <v>156</v>
      </c>
      <c r="C36" s="3" t="s">
        <v>182</v>
      </c>
      <c r="D36" s="3" t="s">
        <v>183</v>
      </c>
      <c r="E36" s="3" t="s">
        <v>184</v>
      </c>
      <c r="F36" s="3">
        <v>13775739080</v>
      </c>
      <c r="G36" s="3"/>
      <c r="H36" s="3"/>
      <c r="I36" s="4" t="s">
        <v>185</v>
      </c>
      <c r="J36" s="3">
        <v>300</v>
      </c>
      <c r="K36" s="3">
        <v>100</v>
      </c>
      <c r="L36" s="3">
        <f t="shared" si="1"/>
        <v>200</v>
      </c>
      <c r="M36" s="28">
        <v>15</v>
      </c>
      <c r="N36" s="28">
        <v>185</v>
      </c>
      <c r="O36" s="3"/>
      <c r="P36" s="3">
        <v>50</v>
      </c>
      <c r="Q36" s="73"/>
      <c r="R36"/>
      <c r="S36" s="3" t="s">
        <v>167</v>
      </c>
      <c r="T36" s="40">
        <v>13775739080</v>
      </c>
      <c r="U36" s="40" t="s">
        <v>186</v>
      </c>
      <c r="V36" s="40"/>
    </row>
    <row r="37" spans="1:22" ht="16.5">
      <c r="A37" s="3">
        <v>36</v>
      </c>
      <c r="B37" s="3" t="s">
        <v>156</v>
      </c>
      <c r="C37" s="3" t="s">
        <v>173</v>
      </c>
      <c r="D37" s="3" t="s">
        <v>187</v>
      </c>
      <c r="E37" s="3" t="s">
        <v>188</v>
      </c>
      <c r="F37" s="3">
        <v>15951161688</v>
      </c>
      <c r="G37" s="3"/>
      <c r="H37" s="3"/>
      <c r="I37" s="4" t="s">
        <v>189</v>
      </c>
      <c r="J37" s="3">
        <v>300</v>
      </c>
      <c r="K37" s="3">
        <v>100</v>
      </c>
      <c r="L37" s="3">
        <f t="shared" si="1"/>
        <v>200</v>
      </c>
      <c r="M37" s="28">
        <v>15</v>
      </c>
      <c r="N37" s="28">
        <v>185</v>
      </c>
      <c r="O37" s="3"/>
      <c r="P37" s="3"/>
      <c r="Q37" s="73"/>
      <c r="R37"/>
      <c r="S37" s="3"/>
      <c r="T37" s="40">
        <v>15951161688</v>
      </c>
      <c r="U37" s="40" t="s">
        <v>188</v>
      </c>
      <c r="V37" s="40"/>
    </row>
    <row r="38" spans="1:22" ht="16.5">
      <c r="A38" s="3">
        <v>37</v>
      </c>
      <c r="B38" s="3" t="s">
        <v>156</v>
      </c>
      <c r="C38" s="3" t="s">
        <v>182</v>
      </c>
      <c r="D38" s="3" t="s">
        <v>190</v>
      </c>
      <c r="E38" s="3" t="s">
        <v>191</v>
      </c>
      <c r="F38" s="3">
        <v>18114256009</v>
      </c>
      <c r="G38" s="3"/>
      <c r="H38" s="3"/>
      <c r="I38" s="4" t="s">
        <v>192</v>
      </c>
      <c r="J38" s="3">
        <v>300</v>
      </c>
      <c r="K38" s="3">
        <v>100</v>
      </c>
      <c r="L38" s="3">
        <f t="shared" si="1"/>
        <v>200</v>
      </c>
      <c r="M38" s="28">
        <v>15</v>
      </c>
      <c r="N38" s="28">
        <v>185</v>
      </c>
      <c r="O38" s="3"/>
      <c r="P38" s="3">
        <v>50</v>
      </c>
      <c r="Q38" s="73"/>
      <c r="R38"/>
      <c r="S38" s="3" t="s">
        <v>167</v>
      </c>
      <c r="T38" s="40">
        <v>18114256009</v>
      </c>
      <c r="U38" s="40" t="s">
        <v>193</v>
      </c>
      <c r="V38" s="40"/>
    </row>
    <row r="39" spans="1:22" ht="16.5">
      <c r="A39" s="3">
        <v>38</v>
      </c>
      <c r="B39" s="3" t="s">
        <v>156</v>
      </c>
      <c r="C39" s="3" t="s">
        <v>157</v>
      </c>
      <c r="D39" s="3" t="s">
        <v>194</v>
      </c>
      <c r="E39" s="3" t="s">
        <v>195</v>
      </c>
      <c r="F39" s="3">
        <v>18952662152</v>
      </c>
      <c r="G39" s="3"/>
      <c r="H39" s="3"/>
      <c r="I39" s="4" t="s">
        <v>196</v>
      </c>
      <c r="J39" s="3">
        <v>300</v>
      </c>
      <c r="K39" s="3">
        <v>100</v>
      </c>
      <c r="L39" s="3">
        <f t="shared" si="1"/>
        <v>200</v>
      </c>
      <c r="M39" s="28">
        <v>15</v>
      </c>
      <c r="N39" s="28">
        <v>185</v>
      </c>
      <c r="O39" s="3"/>
      <c r="P39" s="3">
        <v>50</v>
      </c>
      <c r="Q39" s="73"/>
      <c r="R39"/>
      <c r="S39" s="3" t="s">
        <v>161</v>
      </c>
      <c r="T39" s="40">
        <v>18952662152</v>
      </c>
      <c r="U39" s="40" t="s">
        <v>195</v>
      </c>
      <c r="V39" s="40"/>
    </row>
    <row r="40" spans="1:22" ht="16.5">
      <c r="A40" s="3">
        <v>39</v>
      </c>
      <c r="B40" s="3" t="s">
        <v>156</v>
      </c>
      <c r="C40" s="3" t="s">
        <v>173</v>
      </c>
      <c r="D40" s="3" t="s">
        <v>197</v>
      </c>
      <c r="E40" s="3" t="s">
        <v>198</v>
      </c>
      <c r="F40" s="3">
        <v>15052309208</v>
      </c>
      <c r="G40" s="3"/>
      <c r="H40" s="3"/>
      <c r="I40" s="4" t="s">
        <v>199</v>
      </c>
      <c r="J40" s="3">
        <v>300</v>
      </c>
      <c r="K40" s="3">
        <v>100</v>
      </c>
      <c r="L40" s="3">
        <f t="shared" si="1"/>
        <v>200</v>
      </c>
      <c r="M40" s="28">
        <v>15</v>
      </c>
      <c r="N40" s="28">
        <v>185</v>
      </c>
      <c r="O40" s="3"/>
      <c r="P40" s="3">
        <v>50</v>
      </c>
      <c r="Q40" s="73"/>
      <c r="R40"/>
      <c r="S40" s="3" t="s">
        <v>161</v>
      </c>
      <c r="T40" s="40">
        <v>15052309208</v>
      </c>
      <c r="U40" s="40" t="s">
        <v>200</v>
      </c>
      <c r="V40" s="40"/>
    </row>
    <row r="41" spans="1:22" ht="16.5">
      <c r="A41" s="3">
        <v>40</v>
      </c>
      <c r="B41" s="3" t="s">
        <v>156</v>
      </c>
      <c r="C41" s="3" t="s">
        <v>201</v>
      </c>
      <c r="D41" s="3" t="s">
        <v>202</v>
      </c>
      <c r="E41" s="3" t="s">
        <v>203</v>
      </c>
      <c r="F41" s="3">
        <v>18361839202</v>
      </c>
      <c r="G41" s="3"/>
      <c r="H41" s="3"/>
      <c r="I41" s="4" t="s">
        <v>204</v>
      </c>
      <c r="J41" s="3">
        <v>300</v>
      </c>
      <c r="K41" s="3">
        <v>100</v>
      </c>
      <c r="L41" s="3">
        <f t="shared" si="1"/>
        <v>200</v>
      </c>
      <c r="M41" s="28">
        <v>15</v>
      </c>
      <c r="N41" s="28">
        <v>185</v>
      </c>
      <c r="O41" s="3"/>
      <c r="P41" s="3">
        <v>50</v>
      </c>
      <c r="Q41" s="73"/>
      <c r="R41"/>
      <c r="S41" s="3" t="s">
        <v>167</v>
      </c>
      <c r="T41" s="40">
        <v>18361839202</v>
      </c>
      <c r="U41" s="40" t="s">
        <v>203</v>
      </c>
      <c r="V41" s="40"/>
    </row>
    <row r="42" spans="1:22" ht="16.5">
      <c r="A42" s="3">
        <v>41</v>
      </c>
      <c r="B42" s="3" t="s">
        <v>205</v>
      </c>
      <c r="C42" s="3" t="s">
        <v>206</v>
      </c>
      <c r="D42" s="3" t="s">
        <v>207</v>
      </c>
      <c r="E42" s="3" t="s">
        <v>208</v>
      </c>
      <c r="F42" s="3">
        <v>18052170001</v>
      </c>
      <c r="G42" s="3"/>
      <c r="H42" s="3"/>
      <c r="I42" s="4" t="s">
        <v>209</v>
      </c>
      <c r="J42" s="3">
        <v>300</v>
      </c>
      <c r="K42" s="3">
        <v>100</v>
      </c>
      <c r="L42" s="3">
        <f t="shared" si="1"/>
        <v>200</v>
      </c>
      <c r="M42" s="28">
        <v>30</v>
      </c>
      <c r="N42" s="28">
        <v>170</v>
      </c>
      <c r="O42" s="3"/>
      <c r="P42" s="3"/>
      <c r="Q42" s="73"/>
      <c r="R42"/>
      <c r="S42" s="3"/>
      <c r="T42" s="40" t="s">
        <v>210</v>
      </c>
      <c r="U42" s="40" t="s">
        <v>208</v>
      </c>
      <c r="V42" s="40"/>
    </row>
    <row r="43" spans="1:22" ht="16.5">
      <c r="A43" s="3">
        <v>42</v>
      </c>
      <c r="B43" s="3" t="s">
        <v>205</v>
      </c>
      <c r="C43" s="3" t="s">
        <v>206</v>
      </c>
      <c r="D43" s="3" t="s">
        <v>211</v>
      </c>
      <c r="E43" s="3" t="s">
        <v>212</v>
      </c>
      <c r="F43" s="3">
        <v>13905205655</v>
      </c>
      <c r="G43" s="3"/>
      <c r="H43" s="3"/>
      <c r="I43" s="4" t="s">
        <v>213</v>
      </c>
      <c r="J43" s="3">
        <v>300</v>
      </c>
      <c r="K43" s="3">
        <v>100</v>
      </c>
      <c r="L43" s="3">
        <f t="shared" si="1"/>
        <v>200</v>
      </c>
      <c r="M43" s="28">
        <v>30</v>
      </c>
      <c r="N43" s="28">
        <v>170</v>
      </c>
      <c r="O43" s="3"/>
      <c r="P43" s="3"/>
      <c r="Q43" s="73"/>
      <c r="R43"/>
      <c r="S43" s="3"/>
      <c r="T43" s="40" t="s">
        <v>214</v>
      </c>
      <c r="U43" s="40" t="s">
        <v>215</v>
      </c>
      <c r="V43" s="40" t="s">
        <v>216</v>
      </c>
    </row>
    <row r="44" spans="1:22" ht="16.5">
      <c r="A44" s="3">
        <v>43</v>
      </c>
      <c r="B44" s="3" t="s">
        <v>205</v>
      </c>
      <c r="C44" s="3" t="s">
        <v>217</v>
      </c>
      <c r="D44" s="3" t="s">
        <v>218</v>
      </c>
      <c r="E44" s="3" t="s">
        <v>219</v>
      </c>
      <c r="F44" s="3">
        <v>13913452056</v>
      </c>
      <c r="G44" s="3"/>
      <c r="H44" s="3"/>
      <c r="I44" s="4" t="s">
        <v>220</v>
      </c>
      <c r="J44" s="3">
        <v>300</v>
      </c>
      <c r="K44" s="3">
        <v>100</v>
      </c>
      <c r="L44" s="3">
        <f t="shared" si="1"/>
        <v>200</v>
      </c>
      <c r="M44" s="28">
        <v>30</v>
      </c>
      <c r="N44" s="28">
        <v>170</v>
      </c>
      <c r="O44" s="3"/>
      <c r="P44" s="3"/>
      <c r="Q44" s="73"/>
      <c r="R44"/>
      <c r="S44" s="3"/>
      <c r="T44" s="40">
        <v>15996979187</v>
      </c>
      <c r="U44" s="40" t="s">
        <v>221</v>
      </c>
      <c r="V44" s="40"/>
    </row>
    <row r="45" spans="1:22" ht="16.5">
      <c r="A45" s="3">
        <v>44</v>
      </c>
      <c r="B45" s="3" t="s">
        <v>205</v>
      </c>
      <c r="C45" s="3" t="s">
        <v>23</v>
      </c>
      <c r="D45" s="3" t="s">
        <v>222</v>
      </c>
      <c r="E45" s="3" t="s">
        <v>223</v>
      </c>
      <c r="F45" s="3">
        <v>13852437788</v>
      </c>
      <c r="G45" s="3"/>
      <c r="H45" s="3"/>
      <c r="I45" s="4" t="s">
        <v>224</v>
      </c>
      <c r="J45" s="3">
        <v>300</v>
      </c>
      <c r="K45" s="3">
        <v>100</v>
      </c>
      <c r="L45" s="3">
        <f t="shared" si="1"/>
        <v>200</v>
      </c>
      <c r="M45" s="28">
        <v>30</v>
      </c>
      <c r="N45" s="28">
        <v>170</v>
      </c>
      <c r="O45" s="3"/>
      <c r="P45" s="3"/>
      <c r="Q45" s="73"/>
      <c r="R45"/>
      <c r="S45" s="3"/>
      <c r="T45" s="40">
        <v>15152101933</v>
      </c>
      <c r="U45" s="40" t="s">
        <v>225</v>
      </c>
      <c r="V45" s="40"/>
    </row>
    <row r="46" spans="1:22" ht="16.5">
      <c r="A46" s="3">
        <v>45</v>
      </c>
      <c r="B46" s="3" t="s">
        <v>205</v>
      </c>
      <c r="C46" s="3" t="s">
        <v>217</v>
      </c>
      <c r="D46" s="3" t="s">
        <v>226</v>
      </c>
      <c r="E46" s="3" t="s">
        <v>227</v>
      </c>
      <c r="F46" s="3">
        <v>18121787799</v>
      </c>
      <c r="G46" s="3"/>
      <c r="H46" s="3"/>
      <c r="I46" s="4" t="s">
        <v>228</v>
      </c>
      <c r="J46" s="3">
        <v>300</v>
      </c>
      <c r="K46" s="3">
        <v>100</v>
      </c>
      <c r="L46" s="3">
        <f t="shared" si="1"/>
        <v>200</v>
      </c>
      <c r="M46" s="28">
        <v>30</v>
      </c>
      <c r="N46" s="28">
        <v>170</v>
      </c>
      <c r="O46" s="3"/>
      <c r="P46" s="3"/>
      <c r="Q46" s="73"/>
      <c r="R46"/>
      <c r="S46" s="3"/>
      <c r="T46" s="40" t="s">
        <v>229</v>
      </c>
      <c r="U46" s="40" t="s">
        <v>230</v>
      </c>
      <c r="V46" s="40" t="s">
        <v>231</v>
      </c>
    </row>
    <row r="47" spans="1:22" ht="16.5">
      <c r="A47" s="3">
        <v>46</v>
      </c>
      <c r="B47" s="3" t="s">
        <v>205</v>
      </c>
      <c r="C47" s="3" t="s">
        <v>23</v>
      </c>
      <c r="D47" s="3" t="s">
        <v>232</v>
      </c>
      <c r="E47" s="3" t="s">
        <v>233</v>
      </c>
      <c r="F47" s="3">
        <v>15852268628</v>
      </c>
      <c r="G47" s="3"/>
      <c r="H47" s="3"/>
      <c r="I47" s="4" t="s">
        <v>234</v>
      </c>
      <c r="J47" s="3">
        <v>300</v>
      </c>
      <c r="K47" s="38">
        <v>140</v>
      </c>
      <c r="L47" s="3">
        <f t="shared" si="1"/>
        <v>160</v>
      </c>
      <c r="M47" s="38">
        <v>10</v>
      </c>
      <c r="N47" s="28">
        <v>150</v>
      </c>
      <c r="O47" s="3"/>
      <c r="P47" s="3"/>
      <c r="Q47" s="73"/>
      <c r="R47"/>
      <c r="S47" s="3"/>
      <c r="T47" s="40">
        <v>17638512821</v>
      </c>
      <c r="U47" s="40" t="s">
        <v>235</v>
      </c>
      <c r="V47" s="40"/>
    </row>
    <row r="48" spans="1:22" ht="16.5">
      <c r="A48" s="3">
        <v>47</v>
      </c>
      <c r="B48" s="3" t="s">
        <v>205</v>
      </c>
      <c r="C48" s="3" t="s">
        <v>236</v>
      </c>
      <c r="D48" s="3" t="s">
        <v>237</v>
      </c>
      <c r="E48" s="3" t="s">
        <v>238</v>
      </c>
      <c r="F48" s="3">
        <v>13852099606</v>
      </c>
      <c r="G48" s="3"/>
      <c r="H48" s="3"/>
      <c r="I48" s="4" t="s">
        <v>239</v>
      </c>
      <c r="J48" s="3">
        <v>300</v>
      </c>
      <c r="K48" s="3">
        <v>100</v>
      </c>
      <c r="L48" s="3">
        <f t="shared" si="1"/>
        <v>200</v>
      </c>
      <c r="M48" s="28">
        <v>30</v>
      </c>
      <c r="N48" s="28">
        <v>170</v>
      </c>
      <c r="O48" s="3"/>
      <c r="P48" s="3"/>
      <c r="Q48" s="73"/>
      <c r="R48"/>
      <c r="S48" s="3"/>
      <c r="T48" s="40" t="s">
        <v>240</v>
      </c>
      <c r="U48" s="40" t="s">
        <v>241</v>
      </c>
      <c r="V48" s="40" t="s">
        <v>242</v>
      </c>
    </row>
    <row r="49" spans="1:22" ht="16.5">
      <c r="A49" s="3">
        <v>48</v>
      </c>
      <c r="B49" s="3" t="s">
        <v>205</v>
      </c>
      <c r="C49" s="3" t="s">
        <v>217</v>
      </c>
      <c r="D49" s="3" t="s">
        <v>243</v>
      </c>
      <c r="E49" s="3" t="s">
        <v>244</v>
      </c>
      <c r="F49" s="3">
        <v>15365801279</v>
      </c>
      <c r="G49" s="3"/>
      <c r="H49" s="3"/>
      <c r="I49" s="4" t="s">
        <v>245</v>
      </c>
      <c r="J49" s="3">
        <v>300</v>
      </c>
      <c r="K49" s="3">
        <v>100</v>
      </c>
      <c r="L49" s="3">
        <f t="shared" si="1"/>
        <v>200</v>
      </c>
      <c r="M49" s="28">
        <v>30</v>
      </c>
      <c r="N49" s="28">
        <v>170</v>
      </c>
      <c r="O49" s="3"/>
      <c r="P49" s="3"/>
      <c r="Q49" s="73"/>
      <c r="R49"/>
      <c r="S49" s="3"/>
      <c r="T49" s="40" t="s">
        <v>246</v>
      </c>
      <c r="U49" s="40" t="s">
        <v>247</v>
      </c>
      <c r="V49" s="40" t="s">
        <v>248</v>
      </c>
    </row>
    <row r="50" spans="1:22" ht="16.5">
      <c r="A50" s="3">
        <v>49</v>
      </c>
      <c r="B50" s="3" t="s">
        <v>205</v>
      </c>
      <c r="C50" s="3" t="s">
        <v>206</v>
      </c>
      <c r="D50" s="3" t="s">
        <v>249</v>
      </c>
      <c r="E50" s="3" t="s">
        <v>250</v>
      </c>
      <c r="F50" s="3">
        <v>13115209667</v>
      </c>
      <c r="G50" s="3"/>
      <c r="H50" s="3"/>
      <c r="I50" s="4" t="s">
        <v>251</v>
      </c>
      <c r="J50" s="3">
        <v>300</v>
      </c>
      <c r="K50" s="38">
        <v>140</v>
      </c>
      <c r="L50" s="3">
        <f t="shared" si="1"/>
        <v>160</v>
      </c>
      <c r="M50" s="38">
        <v>10</v>
      </c>
      <c r="N50" s="38">
        <v>150</v>
      </c>
      <c r="O50" s="3"/>
      <c r="P50" s="3"/>
      <c r="Q50" s="73"/>
      <c r="R50"/>
      <c r="S50" s="3"/>
      <c r="T50" s="40">
        <v>13115209667</v>
      </c>
      <c r="U50" s="40" t="s">
        <v>250</v>
      </c>
      <c r="V50" s="40"/>
    </row>
    <row r="51" spans="1:22" ht="16.5">
      <c r="A51" s="3">
        <v>50</v>
      </c>
      <c r="B51" s="3" t="s">
        <v>205</v>
      </c>
      <c r="C51" s="3" t="s">
        <v>236</v>
      </c>
      <c r="D51" s="3" t="s">
        <v>252</v>
      </c>
      <c r="E51" s="3" t="s">
        <v>253</v>
      </c>
      <c r="F51" s="3">
        <v>18252140146</v>
      </c>
      <c r="G51" s="3"/>
      <c r="H51" s="3"/>
      <c r="I51" s="4" t="s">
        <v>254</v>
      </c>
      <c r="J51" s="3">
        <v>300</v>
      </c>
      <c r="K51" s="3">
        <v>100</v>
      </c>
      <c r="L51" s="3">
        <f t="shared" si="1"/>
        <v>200</v>
      </c>
      <c r="M51" s="28">
        <v>50</v>
      </c>
      <c r="N51" s="28">
        <v>150</v>
      </c>
      <c r="O51" s="3"/>
      <c r="P51" s="3"/>
      <c r="Q51" s="73"/>
      <c r="R51"/>
      <c r="S51" s="3"/>
      <c r="T51" s="40" t="s">
        <v>255</v>
      </c>
      <c r="U51" s="40" t="s">
        <v>253</v>
      </c>
      <c r="V51" s="40"/>
    </row>
    <row r="52" spans="1:22" ht="16.5">
      <c r="A52" s="3">
        <v>51</v>
      </c>
      <c r="B52" s="3" t="s">
        <v>205</v>
      </c>
      <c r="C52" s="3" t="s">
        <v>256</v>
      </c>
      <c r="D52" s="3" t="s">
        <v>257</v>
      </c>
      <c r="E52" s="3" t="s">
        <v>258</v>
      </c>
      <c r="F52" s="3">
        <v>15050000280</v>
      </c>
      <c r="G52" s="3"/>
      <c r="H52" s="3"/>
      <c r="I52" s="4" t="s">
        <v>259</v>
      </c>
      <c r="J52" s="3">
        <v>300</v>
      </c>
      <c r="K52" s="3">
        <v>130</v>
      </c>
      <c r="L52" s="3">
        <f t="shared" si="1"/>
        <v>170</v>
      </c>
      <c r="M52" s="28">
        <v>20</v>
      </c>
      <c r="N52" s="28">
        <v>150</v>
      </c>
      <c r="O52" s="3"/>
      <c r="P52" s="3"/>
      <c r="Q52" s="73"/>
      <c r="R52"/>
      <c r="S52" s="3"/>
      <c r="T52" s="40" t="s">
        <v>260</v>
      </c>
      <c r="U52" s="40" t="s">
        <v>261</v>
      </c>
      <c r="V52" s="40"/>
    </row>
    <row r="53" spans="1:22" ht="16.5">
      <c r="A53" s="3">
        <v>52</v>
      </c>
      <c r="B53" s="3" t="s">
        <v>205</v>
      </c>
      <c r="C53" s="3" t="s">
        <v>217</v>
      </c>
      <c r="D53" s="3" t="s">
        <v>262</v>
      </c>
      <c r="E53" s="3" t="s">
        <v>263</v>
      </c>
      <c r="F53" s="3">
        <v>13585479716</v>
      </c>
      <c r="G53" s="3"/>
      <c r="H53" s="3"/>
      <c r="I53" s="4" t="s">
        <v>264</v>
      </c>
      <c r="J53" s="3">
        <v>300</v>
      </c>
      <c r="K53" s="38">
        <v>140</v>
      </c>
      <c r="L53" s="3">
        <f t="shared" si="1"/>
        <v>160</v>
      </c>
      <c r="M53" s="38">
        <v>10</v>
      </c>
      <c r="N53" s="28">
        <v>150</v>
      </c>
      <c r="O53" s="3"/>
      <c r="P53" s="3"/>
      <c r="Q53" s="73"/>
      <c r="R53"/>
      <c r="S53" s="3"/>
      <c r="T53" s="40" t="s">
        <v>265</v>
      </c>
      <c r="U53" s="40" t="s">
        <v>266</v>
      </c>
      <c r="V53" s="40" t="s">
        <v>267</v>
      </c>
    </row>
    <row r="54" spans="1:22" ht="16.5">
      <c r="A54" s="3">
        <v>53</v>
      </c>
      <c r="B54" s="3" t="s">
        <v>205</v>
      </c>
      <c r="C54" s="3" t="s">
        <v>217</v>
      </c>
      <c r="D54" s="3" t="s">
        <v>268</v>
      </c>
      <c r="E54" s="3" t="s">
        <v>269</v>
      </c>
      <c r="F54" s="3">
        <v>17772289589</v>
      </c>
      <c r="G54" s="3"/>
      <c r="H54" s="3"/>
      <c r="I54" s="4" t="s">
        <v>270</v>
      </c>
      <c r="J54" s="3">
        <v>300</v>
      </c>
      <c r="K54" s="39">
        <v>130</v>
      </c>
      <c r="L54" s="3">
        <f t="shared" si="1"/>
        <v>170</v>
      </c>
      <c r="M54" s="28">
        <v>20</v>
      </c>
      <c r="N54" s="28">
        <v>150</v>
      </c>
      <c r="O54" s="3"/>
      <c r="P54" s="3"/>
      <c r="Q54" s="73"/>
      <c r="R54"/>
      <c r="S54" s="3"/>
      <c r="T54" s="40" t="s">
        <v>271</v>
      </c>
      <c r="U54" s="40" t="s">
        <v>272</v>
      </c>
      <c r="V54" s="40" t="s">
        <v>273</v>
      </c>
    </row>
    <row r="55" spans="1:22" ht="16.5">
      <c r="A55" s="3">
        <v>54</v>
      </c>
      <c r="B55" s="3" t="s">
        <v>274</v>
      </c>
      <c r="C55" s="3" t="s">
        <v>275</v>
      </c>
      <c r="D55" s="3" t="s">
        <v>276</v>
      </c>
      <c r="E55" s="3" t="s">
        <v>277</v>
      </c>
      <c r="F55" s="3">
        <v>18962166333</v>
      </c>
      <c r="G55" s="3"/>
      <c r="H55" s="3"/>
      <c r="I55" s="4" t="s">
        <v>278</v>
      </c>
      <c r="J55" s="3">
        <v>280</v>
      </c>
      <c r="K55" s="3">
        <v>100</v>
      </c>
      <c r="L55" s="3">
        <f t="shared" si="1"/>
        <v>180</v>
      </c>
      <c r="M55" s="28">
        <v>20</v>
      </c>
      <c r="N55" s="28">
        <v>160</v>
      </c>
      <c r="O55" s="3"/>
      <c r="P55" s="3"/>
      <c r="Q55" s="73"/>
      <c r="R55"/>
      <c r="S55" s="3"/>
      <c r="T55" s="40">
        <v>18962166333</v>
      </c>
      <c r="U55" s="40" t="s">
        <v>279</v>
      </c>
      <c r="V55" s="40"/>
    </row>
    <row r="56" spans="1:22" ht="16.5">
      <c r="A56" s="3">
        <v>55</v>
      </c>
      <c r="B56" s="3" t="s">
        <v>274</v>
      </c>
      <c r="C56" s="3" t="s">
        <v>280</v>
      </c>
      <c r="D56" s="3" t="s">
        <v>281</v>
      </c>
      <c r="E56" s="3" t="s">
        <v>282</v>
      </c>
      <c r="F56" s="3">
        <v>13705238402</v>
      </c>
      <c r="G56" s="3"/>
      <c r="H56" s="3"/>
      <c r="I56" s="4" t="s">
        <v>283</v>
      </c>
      <c r="J56" s="3">
        <v>290</v>
      </c>
      <c r="K56" s="3">
        <v>100</v>
      </c>
      <c r="L56" s="3">
        <f t="shared" si="1"/>
        <v>190</v>
      </c>
      <c r="M56" s="28">
        <v>20</v>
      </c>
      <c r="N56" s="28">
        <v>170</v>
      </c>
      <c r="O56" s="3"/>
      <c r="P56" s="3"/>
      <c r="Q56" s="73"/>
      <c r="R56"/>
      <c r="S56" s="3"/>
      <c r="T56" s="40">
        <v>13357975229</v>
      </c>
      <c r="U56" s="40" t="s">
        <v>284</v>
      </c>
      <c r="V56" s="40"/>
    </row>
    <row r="57" spans="1:22" ht="16.5">
      <c r="A57" s="3">
        <v>56</v>
      </c>
      <c r="B57" s="3" t="s">
        <v>274</v>
      </c>
      <c r="C57" s="3" t="s">
        <v>285</v>
      </c>
      <c r="D57" s="3" t="s">
        <v>286</v>
      </c>
      <c r="E57" s="3" t="s">
        <v>287</v>
      </c>
      <c r="F57" s="3">
        <v>15189623234</v>
      </c>
      <c r="G57" s="3"/>
      <c r="H57" s="3"/>
      <c r="I57" s="4" t="s">
        <v>288</v>
      </c>
      <c r="J57" s="3">
        <v>300</v>
      </c>
      <c r="K57" s="3">
        <v>100</v>
      </c>
      <c r="L57" s="3">
        <f t="shared" si="1"/>
        <v>200</v>
      </c>
      <c r="M57" s="28">
        <v>20</v>
      </c>
      <c r="N57" s="28">
        <v>180</v>
      </c>
      <c r="O57" s="3"/>
      <c r="P57" s="3"/>
      <c r="Q57" s="73"/>
      <c r="R57"/>
      <c r="S57" s="3"/>
      <c r="T57" s="40">
        <v>15189623234</v>
      </c>
      <c r="U57" s="40" t="s">
        <v>287</v>
      </c>
      <c r="V57" s="40"/>
    </row>
    <row r="58" spans="1:22" ht="16.5">
      <c r="A58" s="3">
        <v>57</v>
      </c>
      <c r="B58" s="3" t="s">
        <v>274</v>
      </c>
      <c r="C58" s="3" t="s">
        <v>280</v>
      </c>
      <c r="D58" s="3" t="s">
        <v>289</v>
      </c>
      <c r="E58" s="3" t="s">
        <v>290</v>
      </c>
      <c r="F58" s="3">
        <v>13605236550</v>
      </c>
      <c r="G58" s="3"/>
      <c r="H58" s="3"/>
      <c r="I58" s="4" t="s">
        <v>291</v>
      </c>
      <c r="J58" s="3">
        <v>300</v>
      </c>
      <c r="K58" s="3">
        <v>100</v>
      </c>
      <c r="L58" s="3">
        <f t="shared" si="1"/>
        <v>200</v>
      </c>
      <c r="M58" s="28">
        <v>20</v>
      </c>
      <c r="N58" s="28">
        <v>180</v>
      </c>
      <c r="O58" s="3"/>
      <c r="P58" s="3"/>
      <c r="Q58" s="73"/>
      <c r="R58"/>
      <c r="S58" s="3"/>
      <c r="T58" s="40">
        <v>15751475555</v>
      </c>
      <c r="U58" s="40" t="s">
        <v>292</v>
      </c>
      <c r="V58" s="40"/>
    </row>
    <row r="59" spans="1:22" ht="16.5">
      <c r="A59" s="3">
        <v>58</v>
      </c>
      <c r="B59" s="3" t="s">
        <v>274</v>
      </c>
      <c r="C59" s="3" t="s">
        <v>280</v>
      </c>
      <c r="D59" s="3" t="s">
        <v>293</v>
      </c>
      <c r="E59" s="3" t="s">
        <v>294</v>
      </c>
      <c r="F59" s="3">
        <v>18860810002</v>
      </c>
      <c r="G59" s="3"/>
      <c r="H59" s="3"/>
      <c r="I59" s="4" t="s">
        <v>295</v>
      </c>
      <c r="J59" s="3">
        <v>290</v>
      </c>
      <c r="K59" s="3">
        <v>100</v>
      </c>
      <c r="L59" s="3">
        <f t="shared" si="1"/>
        <v>190</v>
      </c>
      <c r="M59" s="28">
        <v>40</v>
      </c>
      <c r="N59" s="28">
        <v>150</v>
      </c>
      <c r="O59" s="3"/>
      <c r="P59" s="3"/>
      <c r="Q59" s="73"/>
      <c r="R59"/>
      <c r="S59" s="3"/>
      <c r="T59" s="40" t="s">
        <v>296</v>
      </c>
      <c r="U59" s="40" t="s">
        <v>297</v>
      </c>
      <c r="V59" s="40"/>
    </row>
    <row r="60" spans="1:22" ht="16.5">
      <c r="A60" s="3">
        <v>59</v>
      </c>
      <c r="B60" s="3" t="s">
        <v>274</v>
      </c>
      <c r="C60" s="3" t="s">
        <v>280</v>
      </c>
      <c r="D60" s="3" t="s">
        <v>298</v>
      </c>
      <c r="E60" s="3" t="s">
        <v>299</v>
      </c>
      <c r="F60" s="3">
        <v>15051384852</v>
      </c>
      <c r="G60" s="3"/>
      <c r="H60" s="3"/>
      <c r="I60" s="4" t="s">
        <v>300</v>
      </c>
      <c r="J60" s="3">
        <v>280</v>
      </c>
      <c r="K60" s="3">
        <v>100</v>
      </c>
      <c r="L60" s="3">
        <f t="shared" si="1"/>
        <v>180</v>
      </c>
      <c r="M60" s="28">
        <v>20</v>
      </c>
      <c r="N60" s="28">
        <v>160</v>
      </c>
      <c r="O60" s="3"/>
      <c r="P60" s="3"/>
      <c r="Q60" s="73"/>
      <c r="R60"/>
      <c r="S60" s="3"/>
      <c r="T60" s="40" t="s">
        <v>301</v>
      </c>
      <c r="U60" s="40" t="s">
        <v>299</v>
      </c>
      <c r="V60" s="40"/>
    </row>
    <row r="61" spans="1:22" ht="16.5">
      <c r="A61" s="3">
        <v>60</v>
      </c>
      <c r="B61" s="3" t="s">
        <v>274</v>
      </c>
      <c r="C61" s="3" t="s">
        <v>280</v>
      </c>
      <c r="D61" s="3" t="s">
        <v>302</v>
      </c>
      <c r="E61" s="3" t="s">
        <v>303</v>
      </c>
      <c r="F61" s="3">
        <v>18852361009</v>
      </c>
      <c r="G61" s="3"/>
      <c r="H61" s="3"/>
      <c r="I61" s="4" t="s">
        <v>304</v>
      </c>
      <c r="J61" s="3">
        <v>300</v>
      </c>
      <c r="K61" s="3">
        <v>100</v>
      </c>
      <c r="L61" s="3">
        <f t="shared" si="1"/>
        <v>200</v>
      </c>
      <c r="M61" s="28">
        <v>20</v>
      </c>
      <c r="N61" s="28">
        <v>180</v>
      </c>
      <c r="O61" s="3"/>
      <c r="P61" s="3"/>
      <c r="Q61" s="73"/>
      <c r="R61"/>
      <c r="S61" s="3"/>
      <c r="T61" s="40">
        <v>13511518884</v>
      </c>
      <c r="U61" s="40" t="s">
        <v>305</v>
      </c>
      <c r="V61" s="40"/>
    </row>
    <row r="62" spans="1:22" ht="16.5">
      <c r="A62" s="3">
        <v>61</v>
      </c>
      <c r="B62" s="3" t="s">
        <v>274</v>
      </c>
      <c r="C62" s="3" t="s">
        <v>306</v>
      </c>
      <c r="D62" s="3" t="s">
        <v>307</v>
      </c>
      <c r="E62" s="3" t="s">
        <v>308</v>
      </c>
      <c r="F62" s="3">
        <v>15161756675</v>
      </c>
      <c r="G62" s="3"/>
      <c r="H62" s="3"/>
      <c r="I62" s="4" t="s">
        <v>309</v>
      </c>
      <c r="J62" s="3">
        <v>280</v>
      </c>
      <c r="K62" s="3">
        <v>100</v>
      </c>
      <c r="L62" s="3">
        <f t="shared" si="1"/>
        <v>180</v>
      </c>
      <c r="M62" s="28">
        <v>20</v>
      </c>
      <c r="N62" s="28">
        <v>160</v>
      </c>
      <c r="O62" s="3"/>
      <c r="P62" s="3"/>
      <c r="Q62" s="73"/>
      <c r="R62"/>
      <c r="S62" s="3"/>
      <c r="T62" s="40">
        <v>18036501888</v>
      </c>
      <c r="U62" s="40" t="s">
        <v>310</v>
      </c>
      <c r="V62" s="40"/>
    </row>
    <row r="63" spans="1:22" ht="16.5">
      <c r="A63" s="3">
        <v>62</v>
      </c>
      <c r="B63" s="3" t="s">
        <v>311</v>
      </c>
      <c r="C63" s="3" t="s">
        <v>312</v>
      </c>
      <c r="D63" s="3" t="s">
        <v>313</v>
      </c>
      <c r="E63" s="3" t="s">
        <v>314</v>
      </c>
      <c r="F63" s="3">
        <v>19905103377</v>
      </c>
      <c r="G63" s="3"/>
      <c r="H63" s="3"/>
      <c r="I63" s="4" t="s">
        <v>315</v>
      </c>
      <c r="J63" s="3">
        <v>280</v>
      </c>
      <c r="K63" s="3">
        <v>100</v>
      </c>
      <c r="L63" s="3">
        <f t="shared" si="1"/>
        <v>180</v>
      </c>
      <c r="M63" s="28">
        <v>20</v>
      </c>
      <c r="N63" s="28">
        <v>160</v>
      </c>
      <c r="O63" s="3"/>
      <c r="P63" s="3"/>
      <c r="Q63" s="73"/>
      <c r="R63"/>
      <c r="S63" s="3"/>
      <c r="T63" s="40">
        <v>13905108196</v>
      </c>
      <c r="U63" s="40" t="s">
        <v>316</v>
      </c>
      <c r="V63" s="40"/>
    </row>
    <row r="64" spans="1:22" ht="16.5">
      <c r="A64" s="3">
        <v>63</v>
      </c>
      <c r="B64" s="3" t="s">
        <v>311</v>
      </c>
      <c r="C64" s="3" t="s">
        <v>312</v>
      </c>
      <c r="D64" s="3" t="s">
        <v>317</v>
      </c>
      <c r="E64" s="3" t="s">
        <v>314</v>
      </c>
      <c r="F64" s="3">
        <v>19905103377</v>
      </c>
      <c r="G64" s="3"/>
      <c r="H64" s="3"/>
      <c r="I64" s="4" t="s">
        <v>318</v>
      </c>
      <c r="J64" s="3">
        <v>280</v>
      </c>
      <c r="K64" s="3">
        <v>100</v>
      </c>
      <c r="L64" s="3">
        <f t="shared" si="1"/>
        <v>180</v>
      </c>
      <c r="M64" s="28">
        <v>30</v>
      </c>
      <c r="N64" s="28">
        <v>150</v>
      </c>
      <c r="O64" s="3"/>
      <c r="P64" s="3"/>
      <c r="Q64" s="73"/>
      <c r="R64"/>
      <c r="S64" s="3"/>
      <c r="T64" s="40">
        <v>13905108196</v>
      </c>
      <c r="U64" s="40" t="s">
        <v>316</v>
      </c>
      <c r="V64" s="40"/>
    </row>
    <row r="65" spans="1:22" ht="16.5">
      <c r="A65" s="3">
        <v>64</v>
      </c>
      <c r="B65" s="3" t="s">
        <v>311</v>
      </c>
      <c r="C65" s="3" t="s">
        <v>319</v>
      </c>
      <c r="D65" s="3" t="s">
        <v>320</v>
      </c>
      <c r="E65" s="3" t="s">
        <v>321</v>
      </c>
      <c r="F65" s="3">
        <v>13390718885</v>
      </c>
      <c r="G65" s="3"/>
      <c r="H65" s="3"/>
      <c r="I65" s="4" t="s">
        <v>322</v>
      </c>
      <c r="J65" s="3">
        <v>270</v>
      </c>
      <c r="K65" s="3">
        <v>100</v>
      </c>
      <c r="L65" s="3">
        <f t="shared" si="1"/>
        <v>170</v>
      </c>
      <c r="M65" s="28">
        <v>20</v>
      </c>
      <c r="N65" s="28">
        <v>150</v>
      </c>
      <c r="O65" s="3"/>
      <c r="P65" s="3"/>
      <c r="Q65" s="73"/>
      <c r="R65"/>
      <c r="S65" s="3"/>
      <c r="T65" s="40" t="s">
        <v>323</v>
      </c>
      <c r="U65" s="40" t="s">
        <v>324</v>
      </c>
      <c r="V65" s="40"/>
    </row>
    <row r="66" spans="1:22" ht="16.5">
      <c r="A66" s="3">
        <v>65</v>
      </c>
      <c r="B66" s="3" t="s">
        <v>311</v>
      </c>
      <c r="C66" s="3" t="s">
        <v>312</v>
      </c>
      <c r="D66" s="3" t="s">
        <v>325</v>
      </c>
      <c r="E66" s="3" t="s">
        <v>321</v>
      </c>
      <c r="F66" s="3">
        <v>13390718885</v>
      </c>
      <c r="G66" s="3"/>
      <c r="H66" s="3"/>
      <c r="I66" s="4" t="s">
        <v>326</v>
      </c>
      <c r="J66" s="3">
        <v>270</v>
      </c>
      <c r="K66" s="3">
        <v>100</v>
      </c>
      <c r="L66" s="3">
        <f t="shared" si="1"/>
        <v>170</v>
      </c>
      <c r="M66" s="28">
        <v>20</v>
      </c>
      <c r="N66" s="28">
        <v>150</v>
      </c>
      <c r="O66" s="3"/>
      <c r="P66" s="3"/>
      <c r="Q66" s="73"/>
      <c r="R66"/>
      <c r="S66" s="3"/>
      <c r="T66" s="40" t="s">
        <v>327</v>
      </c>
      <c r="U66" s="40" t="s">
        <v>328</v>
      </c>
      <c r="V66" s="40" t="s">
        <v>329</v>
      </c>
    </row>
    <row r="67" spans="1:22" ht="16.5">
      <c r="A67" s="3">
        <v>66</v>
      </c>
      <c r="B67" s="3" t="s">
        <v>311</v>
      </c>
      <c r="C67" s="3" t="s">
        <v>319</v>
      </c>
      <c r="D67" s="3" t="s">
        <v>330</v>
      </c>
      <c r="E67" s="3" t="s">
        <v>321</v>
      </c>
      <c r="F67" s="3">
        <v>13390718885</v>
      </c>
      <c r="G67" s="3"/>
      <c r="H67" s="3"/>
      <c r="I67" s="4" t="s">
        <v>331</v>
      </c>
      <c r="J67" s="3">
        <v>270</v>
      </c>
      <c r="K67" s="3">
        <v>100</v>
      </c>
      <c r="L67" s="3">
        <f t="shared" ref="L67:L98" si="2">J67-K67</f>
        <v>170</v>
      </c>
      <c r="M67" s="28">
        <v>20</v>
      </c>
      <c r="N67" s="28">
        <v>150</v>
      </c>
      <c r="O67" s="3"/>
      <c r="P67" s="3"/>
      <c r="Q67" s="73"/>
      <c r="R67"/>
      <c r="S67" s="3"/>
      <c r="T67" s="40" t="s">
        <v>327</v>
      </c>
      <c r="U67" s="40" t="s">
        <v>328</v>
      </c>
      <c r="V67" s="40" t="s">
        <v>329</v>
      </c>
    </row>
    <row r="68" spans="1:22" ht="16.5">
      <c r="A68" s="3">
        <v>67</v>
      </c>
      <c r="B68" s="3" t="s">
        <v>311</v>
      </c>
      <c r="C68" s="3" t="s">
        <v>312</v>
      </c>
      <c r="D68" s="3" t="s">
        <v>332</v>
      </c>
      <c r="E68" s="3" t="s">
        <v>333</v>
      </c>
      <c r="F68" s="3">
        <v>13851089259</v>
      </c>
      <c r="G68" s="3"/>
      <c r="H68" s="3"/>
      <c r="I68" s="4" t="s">
        <v>334</v>
      </c>
      <c r="J68" s="3">
        <v>270</v>
      </c>
      <c r="K68" s="3">
        <v>100</v>
      </c>
      <c r="L68" s="3">
        <f t="shared" si="2"/>
        <v>170</v>
      </c>
      <c r="M68" s="28">
        <v>20</v>
      </c>
      <c r="N68" s="28">
        <v>150</v>
      </c>
      <c r="O68" s="3"/>
      <c r="P68" s="3"/>
      <c r="Q68" s="73"/>
      <c r="R68"/>
      <c r="S68" s="3"/>
      <c r="T68" s="40">
        <v>13851089259</v>
      </c>
      <c r="U68" s="40" t="s">
        <v>335</v>
      </c>
      <c r="V68" s="40"/>
    </row>
    <row r="69" spans="1:22" ht="16.5">
      <c r="A69" s="3">
        <v>68</v>
      </c>
      <c r="B69" s="3" t="s">
        <v>336</v>
      </c>
      <c r="C69" s="3" t="s">
        <v>337</v>
      </c>
      <c r="D69" s="3" t="s">
        <v>338</v>
      </c>
      <c r="E69" s="3" t="s">
        <v>339</v>
      </c>
      <c r="F69" s="3">
        <v>13815831446</v>
      </c>
      <c r="G69" s="3"/>
      <c r="H69" s="3"/>
      <c r="I69" s="4" t="s">
        <v>340</v>
      </c>
      <c r="J69" s="3">
        <v>345</v>
      </c>
      <c r="K69" s="3">
        <v>100</v>
      </c>
      <c r="L69" s="3">
        <f t="shared" si="2"/>
        <v>245</v>
      </c>
      <c r="M69" s="28">
        <v>15</v>
      </c>
      <c r="N69" s="28">
        <v>230</v>
      </c>
      <c r="O69" s="3"/>
      <c r="P69" s="3"/>
      <c r="Q69" s="73"/>
      <c r="R69"/>
      <c r="S69" s="3"/>
      <c r="T69" s="40" t="s">
        <v>341</v>
      </c>
      <c r="U69" s="40" t="s">
        <v>339</v>
      </c>
      <c r="V69" s="40"/>
    </row>
    <row r="70" spans="1:22" ht="16.5">
      <c r="A70" s="3">
        <v>69</v>
      </c>
      <c r="B70" s="3" t="s">
        <v>336</v>
      </c>
      <c r="C70" s="3" t="s">
        <v>342</v>
      </c>
      <c r="D70" s="3" t="s">
        <v>343</v>
      </c>
      <c r="E70" s="3" t="s">
        <v>25</v>
      </c>
      <c r="F70" s="3">
        <v>18051434008</v>
      </c>
      <c r="G70" s="3"/>
      <c r="H70" s="3"/>
      <c r="I70" s="4" t="s">
        <v>344</v>
      </c>
      <c r="J70" s="3">
        <v>320</v>
      </c>
      <c r="K70" s="3">
        <v>100</v>
      </c>
      <c r="L70" s="3">
        <f t="shared" si="2"/>
        <v>220</v>
      </c>
      <c r="M70" s="28">
        <v>20</v>
      </c>
      <c r="N70" s="28">
        <v>200</v>
      </c>
      <c r="O70" s="3"/>
      <c r="P70" s="3"/>
      <c r="Q70" s="73"/>
      <c r="R70"/>
      <c r="S70" s="3"/>
      <c r="T70" s="40">
        <v>13952544555</v>
      </c>
      <c r="U70" s="40" t="s">
        <v>345</v>
      </c>
      <c r="V70" s="40"/>
    </row>
    <row r="71" spans="1:22" ht="16.5">
      <c r="A71" s="3">
        <v>70</v>
      </c>
      <c r="B71" s="3" t="s">
        <v>336</v>
      </c>
      <c r="C71" s="3" t="s">
        <v>337</v>
      </c>
      <c r="D71" s="3" t="s">
        <v>346</v>
      </c>
      <c r="E71" s="3" t="s">
        <v>347</v>
      </c>
      <c r="F71" s="3">
        <v>15105270000</v>
      </c>
      <c r="G71" s="3"/>
      <c r="H71" s="3"/>
      <c r="I71" s="4" t="s">
        <v>348</v>
      </c>
      <c r="J71" s="3">
        <v>320</v>
      </c>
      <c r="K71" s="3">
        <v>100</v>
      </c>
      <c r="L71" s="3">
        <f t="shared" si="2"/>
        <v>220</v>
      </c>
      <c r="M71" s="28">
        <v>15</v>
      </c>
      <c r="N71" s="28">
        <v>205</v>
      </c>
      <c r="O71" s="3"/>
      <c r="P71" s="3"/>
      <c r="Q71" s="73"/>
      <c r="R71"/>
      <c r="S71" s="3"/>
      <c r="T71" s="40">
        <v>18112121087</v>
      </c>
      <c r="U71" s="40" t="s">
        <v>349</v>
      </c>
      <c r="V71" s="40"/>
    </row>
    <row r="72" spans="1:22" ht="16.5">
      <c r="A72" s="3">
        <v>71</v>
      </c>
      <c r="B72" s="3" t="s">
        <v>336</v>
      </c>
      <c r="C72" s="3" t="s">
        <v>337</v>
      </c>
      <c r="D72" s="3" t="s">
        <v>350</v>
      </c>
      <c r="E72" s="3" t="s">
        <v>351</v>
      </c>
      <c r="F72" s="3">
        <v>13850738870</v>
      </c>
      <c r="G72" s="3"/>
      <c r="H72" s="3"/>
      <c r="I72" s="4" t="s">
        <v>352</v>
      </c>
      <c r="J72" s="38">
        <v>300</v>
      </c>
      <c r="K72" s="3">
        <v>100</v>
      </c>
      <c r="L72" s="3">
        <f t="shared" si="2"/>
        <v>200</v>
      </c>
      <c r="M72" s="28">
        <v>15</v>
      </c>
      <c r="N72" s="28">
        <v>185</v>
      </c>
      <c r="O72" s="3"/>
      <c r="P72" s="3"/>
      <c r="Q72" s="73"/>
      <c r="R72"/>
      <c r="S72" s="3"/>
      <c r="T72" s="40">
        <v>13852738870</v>
      </c>
      <c r="U72" s="40" t="s">
        <v>353</v>
      </c>
      <c r="V72" s="40"/>
    </row>
    <row r="73" spans="1:22" ht="16.5">
      <c r="A73" s="3">
        <v>72</v>
      </c>
      <c r="B73" s="3" t="s">
        <v>336</v>
      </c>
      <c r="C73" s="3" t="s">
        <v>354</v>
      </c>
      <c r="D73" s="3" t="s">
        <v>355</v>
      </c>
      <c r="E73" s="3" t="s">
        <v>356</v>
      </c>
      <c r="F73" s="3">
        <v>13852715723</v>
      </c>
      <c r="G73" s="3"/>
      <c r="H73" s="3"/>
      <c r="I73" s="4" t="s">
        <v>357</v>
      </c>
      <c r="J73" s="3">
        <v>320</v>
      </c>
      <c r="K73" s="3">
        <v>100</v>
      </c>
      <c r="L73" s="3">
        <f t="shared" si="2"/>
        <v>220</v>
      </c>
      <c r="M73" s="28">
        <v>20</v>
      </c>
      <c r="N73" s="28">
        <v>200</v>
      </c>
      <c r="O73" s="3"/>
      <c r="P73" s="3"/>
      <c r="Q73" s="73"/>
      <c r="R73"/>
      <c r="S73" s="3"/>
      <c r="T73" s="40">
        <v>13375272556</v>
      </c>
      <c r="U73" s="40" t="s">
        <v>358</v>
      </c>
      <c r="V73" s="40"/>
    </row>
    <row r="74" spans="1:22" ht="16.5">
      <c r="A74" s="3">
        <v>73</v>
      </c>
      <c r="B74" s="3" t="s">
        <v>336</v>
      </c>
      <c r="C74" s="3" t="s">
        <v>337</v>
      </c>
      <c r="D74" s="3" t="s">
        <v>359</v>
      </c>
      <c r="E74" s="3" t="s">
        <v>360</v>
      </c>
      <c r="F74" s="3">
        <v>15050719519</v>
      </c>
      <c r="G74" s="3"/>
      <c r="H74" s="3"/>
      <c r="I74" s="4" t="s">
        <v>361</v>
      </c>
      <c r="J74" s="3">
        <v>300</v>
      </c>
      <c r="K74" s="3">
        <v>100</v>
      </c>
      <c r="L74" s="3">
        <f t="shared" si="2"/>
        <v>200</v>
      </c>
      <c r="M74" s="28">
        <v>20</v>
      </c>
      <c r="N74" s="28">
        <v>180</v>
      </c>
      <c r="O74" s="3"/>
      <c r="P74" s="3"/>
      <c r="Q74" s="73"/>
      <c r="R74"/>
      <c r="S74" s="3"/>
      <c r="T74" s="40">
        <v>15050719519</v>
      </c>
      <c r="U74" s="40" t="s">
        <v>362</v>
      </c>
      <c r="V74" s="40"/>
    </row>
    <row r="75" spans="1:22" ht="16.5">
      <c r="A75" s="3">
        <v>74</v>
      </c>
      <c r="B75" s="3" t="s">
        <v>336</v>
      </c>
      <c r="C75" s="3" t="s">
        <v>337</v>
      </c>
      <c r="D75" s="3" t="s">
        <v>363</v>
      </c>
      <c r="E75" s="3" t="s">
        <v>364</v>
      </c>
      <c r="F75" s="3">
        <v>13665209055</v>
      </c>
      <c r="G75" s="3"/>
      <c r="H75" s="3"/>
      <c r="I75" s="4" t="s">
        <v>365</v>
      </c>
      <c r="J75" s="3">
        <v>305</v>
      </c>
      <c r="K75" s="3">
        <v>100</v>
      </c>
      <c r="L75" s="3">
        <f t="shared" si="2"/>
        <v>205</v>
      </c>
      <c r="M75" s="28">
        <v>15</v>
      </c>
      <c r="N75" s="28">
        <v>190</v>
      </c>
      <c r="O75" s="3"/>
      <c r="P75" s="3"/>
      <c r="Q75" s="73"/>
      <c r="R75"/>
      <c r="S75" s="3"/>
      <c r="T75" s="40">
        <v>13665266588</v>
      </c>
      <c r="U75" s="40" t="s">
        <v>364</v>
      </c>
      <c r="V75" s="40"/>
    </row>
    <row r="76" spans="1:22" ht="16.5">
      <c r="A76" s="3">
        <v>75</v>
      </c>
      <c r="B76" s="9" t="s">
        <v>366</v>
      </c>
      <c r="C76" s="9" t="s">
        <v>367</v>
      </c>
      <c r="D76" s="9" t="s">
        <v>368</v>
      </c>
      <c r="E76" s="9" t="s">
        <v>369</v>
      </c>
      <c r="F76" s="9">
        <v>13961196753</v>
      </c>
      <c r="G76" s="3"/>
      <c r="H76" s="3"/>
      <c r="I76" s="42" t="s">
        <v>370</v>
      </c>
      <c r="J76" s="9">
        <v>280</v>
      </c>
      <c r="K76" s="43">
        <v>100</v>
      </c>
      <c r="L76" s="3">
        <f t="shared" si="2"/>
        <v>180</v>
      </c>
      <c r="M76" s="28">
        <v>20</v>
      </c>
      <c r="N76" s="28">
        <v>160</v>
      </c>
      <c r="O76" s="3"/>
      <c r="P76" s="9"/>
      <c r="Q76" s="9"/>
      <c r="R76"/>
      <c r="S76" s="3"/>
      <c r="T76" s="40">
        <v>18915088668</v>
      </c>
      <c r="U76" s="40" t="s">
        <v>369</v>
      </c>
      <c r="V76" s="40"/>
    </row>
    <row r="77" spans="1:22" ht="16.5">
      <c r="A77" s="3">
        <v>76</v>
      </c>
      <c r="B77" s="9" t="s">
        <v>366</v>
      </c>
      <c r="C77" s="9" t="s">
        <v>367</v>
      </c>
      <c r="D77" s="9" t="s">
        <v>371</v>
      </c>
      <c r="E77" s="9" t="s">
        <v>372</v>
      </c>
      <c r="F77" s="9">
        <v>13606119988</v>
      </c>
      <c r="G77" s="3"/>
      <c r="H77" s="3"/>
      <c r="I77" s="42" t="s">
        <v>373</v>
      </c>
      <c r="J77" s="9">
        <v>280</v>
      </c>
      <c r="K77" s="9">
        <v>100</v>
      </c>
      <c r="L77" s="3">
        <f t="shared" si="2"/>
        <v>180</v>
      </c>
      <c r="M77" s="28">
        <v>20</v>
      </c>
      <c r="N77" s="28">
        <v>160</v>
      </c>
      <c r="O77" s="3"/>
      <c r="P77" s="9"/>
      <c r="Q77" s="9"/>
      <c r="R77"/>
      <c r="S77" s="3"/>
      <c r="T77" s="40">
        <v>13506126868</v>
      </c>
      <c r="U77" s="40" t="s">
        <v>374</v>
      </c>
      <c r="V77" s="40"/>
    </row>
    <row r="78" spans="1:22" ht="16.5">
      <c r="A78" s="3">
        <v>77</v>
      </c>
      <c r="B78" s="9" t="s">
        <v>366</v>
      </c>
      <c r="C78" s="9" t="s">
        <v>375</v>
      </c>
      <c r="D78" s="9" t="s">
        <v>376</v>
      </c>
      <c r="E78" s="9" t="s">
        <v>377</v>
      </c>
      <c r="F78" s="9">
        <v>13401509002</v>
      </c>
      <c r="G78" s="3"/>
      <c r="H78" s="3"/>
      <c r="I78" s="42" t="s">
        <v>378</v>
      </c>
      <c r="J78" s="9">
        <v>280</v>
      </c>
      <c r="K78" s="9">
        <v>100</v>
      </c>
      <c r="L78" s="3">
        <f t="shared" si="2"/>
        <v>180</v>
      </c>
      <c r="M78" s="28">
        <v>20</v>
      </c>
      <c r="N78" s="28">
        <v>160</v>
      </c>
      <c r="O78" s="3"/>
      <c r="P78" s="9"/>
      <c r="Q78" s="9"/>
      <c r="R78"/>
      <c r="S78" s="3"/>
      <c r="T78" s="40">
        <v>13401509002</v>
      </c>
      <c r="U78" s="40" t="s">
        <v>377</v>
      </c>
      <c r="V78" s="40"/>
    </row>
    <row r="79" spans="1:22" ht="16.5">
      <c r="A79" s="3">
        <v>78</v>
      </c>
      <c r="B79" s="9" t="s">
        <v>366</v>
      </c>
      <c r="C79" s="9" t="s">
        <v>379</v>
      </c>
      <c r="D79" s="9" t="s">
        <v>380</v>
      </c>
      <c r="E79" s="9" t="s">
        <v>381</v>
      </c>
      <c r="F79" s="9">
        <v>13338805580</v>
      </c>
      <c r="G79" s="3"/>
      <c r="H79" s="3"/>
      <c r="I79" s="42" t="s">
        <v>382</v>
      </c>
      <c r="J79" s="9">
        <v>280</v>
      </c>
      <c r="K79" s="9">
        <v>100</v>
      </c>
      <c r="L79" s="3">
        <f t="shared" si="2"/>
        <v>180</v>
      </c>
      <c r="M79" s="28">
        <v>20</v>
      </c>
      <c r="N79" s="28">
        <v>160</v>
      </c>
      <c r="O79" s="3"/>
      <c r="P79" s="9"/>
      <c r="Q79" s="9"/>
      <c r="R79"/>
      <c r="S79" s="3"/>
      <c r="T79" s="40">
        <v>13186660058</v>
      </c>
      <c r="U79" s="40" t="s">
        <v>383</v>
      </c>
      <c r="V79" s="40"/>
    </row>
    <row r="80" spans="1:22" ht="16.5">
      <c r="A80" s="3">
        <v>79</v>
      </c>
      <c r="B80" s="9" t="s">
        <v>366</v>
      </c>
      <c r="C80" s="9" t="s">
        <v>337</v>
      </c>
      <c r="D80" s="9" t="s">
        <v>384</v>
      </c>
      <c r="E80" s="9" t="s">
        <v>385</v>
      </c>
      <c r="F80" s="9">
        <v>13196770232</v>
      </c>
      <c r="G80" s="3"/>
      <c r="H80" s="3"/>
      <c r="I80" s="42" t="s">
        <v>386</v>
      </c>
      <c r="J80" s="9">
        <v>280</v>
      </c>
      <c r="K80" s="9">
        <v>100</v>
      </c>
      <c r="L80" s="3">
        <f t="shared" si="2"/>
        <v>180</v>
      </c>
      <c r="M80" s="28">
        <v>20</v>
      </c>
      <c r="N80" s="28">
        <v>160</v>
      </c>
      <c r="O80" s="3"/>
      <c r="P80" s="9"/>
      <c r="Q80" s="9"/>
      <c r="R80"/>
      <c r="S80" s="3"/>
      <c r="T80" s="40" t="s">
        <v>387</v>
      </c>
      <c r="U80" s="40" t="s">
        <v>388</v>
      </c>
      <c r="V80" s="40" t="s">
        <v>389</v>
      </c>
    </row>
    <row r="81" spans="1:22" ht="16.5">
      <c r="A81" s="3">
        <v>80</v>
      </c>
      <c r="B81" s="9" t="s">
        <v>366</v>
      </c>
      <c r="C81" s="9" t="s">
        <v>390</v>
      </c>
      <c r="D81" s="9" t="s">
        <v>391</v>
      </c>
      <c r="E81" s="11" t="s">
        <v>392</v>
      </c>
      <c r="F81" s="11">
        <v>13306141199</v>
      </c>
      <c r="G81" s="3"/>
      <c r="H81" s="3"/>
      <c r="I81" s="42" t="s">
        <v>393</v>
      </c>
      <c r="J81" s="9">
        <v>258</v>
      </c>
      <c r="K81" s="9">
        <v>100</v>
      </c>
      <c r="L81" s="3">
        <f t="shared" si="2"/>
        <v>158</v>
      </c>
      <c r="M81" s="28">
        <v>20</v>
      </c>
      <c r="N81" s="28">
        <v>138</v>
      </c>
      <c r="O81" s="3"/>
      <c r="P81" s="9"/>
      <c r="Q81" s="9"/>
      <c r="R81"/>
      <c r="S81" s="3"/>
      <c r="T81" s="40">
        <v>13306141199</v>
      </c>
      <c r="U81" s="40" t="s">
        <v>394</v>
      </c>
      <c r="V81" s="40"/>
    </row>
    <row r="82" spans="1:22" ht="16.5">
      <c r="A82" s="3">
        <v>81</v>
      </c>
      <c r="B82" s="3" t="s">
        <v>395</v>
      </c>
      <c r="C82" s="3" t="s">
        <v>396</v>
      </c>
      <c r="D82" s="3" t="s">
        <v>397</v>
      </c>
      <c r="E82" s="3" t="s">
        <v>398</v>
      </c>
      <c r="F82" s="3">
        <v>15152422555</v>
      </c>
      <c r="G82" s="3"/>
      <c r="H82" s="3"/>
      <c r="I82" s="4" t="s">
        <v>399</v>
      </c>
      <c r="J82" s="3">
        <v>300</v>
      </c>
      <c r="K82" s="3">
        <v>100</v>
      </c>
      <c r="L82" s="3">
        <f t="shared" si="2"/>
        <v>200</v>
      </c>
      <c r="M82" s="28">
        <v>30</v>
      </c>
      <c r="N82" s="28">
        <v>170</v>
      </c>
      <c r="O82" s="3"/>
      <c r="P82" s="3"/>
      <c r="Q82" s="73"/>
      <c r="R82"/>
      <c r="S82" s="3"/>
      <c r="T82" s="40">
        <v>18115857578</v>
      </c>
      <c r="U82" s="40" t="s">
        <v>400</v>
      </c>
      <c r="V82" s="40"/>
    </row>
    <row r="83" spans="1:22" ht="16.5">
      <c r="A83" s="3">
        <v>82</v>
      </c>
      <c r="B83" s="3" t="s">
        <v>395</v>
      </c>
      <c r="C83" s="3" t="s">
        <v>396</v>
      </c>
      <c r="D83" s="3" t="s">
        <v>401</v>
      </c>
      <c r="E83" s="3" t="s">
        <v>402</v>
      </c>
      <c r="F83" s="3">
        <v>13815786769</v>
      </c>
      <c r="G83" s="3"/>
      <c r="H83" s="3"/>
      <c r="I83" s="4" t="s">
        <v>403</v>
      </c>
      <c r="J83" s="3">
        <v>300</v>
      </c>
      <c r="K83" s="3">
        <v>100</v>
      </c>
      <c r="L83" s="3">
        <f t="shared" si="2"/>
        <v>200</v>
      </c>
      <c r="M83" s="28">
        <v>20</v>
      </c>
      <c r="N83" s="28">
        <v>180</v>
      </c>
      <c r="O83" s="3"/>
      <c r="P83" s="3"/>
      <c r="Q83" s="73"/>
      <c r="R83"/>
      <c r="S83" s="3"/>
      <c r="T83" s="40" t="s">
        <v>404</v>
      </c>
      <c r="U83" s="40" t="s">
        <v>405</v>
      </c>
      <c r="V83" s="40" t="s">
        <v>406</v>
      </c>
    </row>
    <row r="84" spans="1:22" ht="16.5">
      <c r="A84" s="3">
        <v>83</v>
      </c>
      <c r="B84" s="3" t="s">
        <v>395</v>
      </c>
      <c r="C84" s="3" t="s">
        <v>407</v>
      </c>
      <c r="D84" s="3" t="s">
        <v>408</v>
      </c>
      <c r="E84" s="3" t="s">
        <v>409</v>
      </c>
      <c r="F84" s="3">
        <v>15851160088</v>
      </c>
      <c r="G84" s="3"/>
      <c r="H84" s="3"/>
      <c r="I84" s="4" t="s">
        <v>410</v>
      </c>
      <c r="J84" s="3">
        <v>300</v>
      </c>
      <c r="K84" s="3">
        <v>100</v>
      </c>
      <c r="L84" s="3">
        <f t="shared" si="2"/>
        <v>200</v>
      </c>
      <c r="M84" s="28">
        <v>30</v>
      </c>
      <c r="N84" s="28">
        <v>170</v>
      </c>
      <c r="O84" s="3"/>
      <c r="P84" s="3"/>
      <c r="Q84" s="73"/>
      <c r="R84"/>
      <c r="S84" s="3"/>
      <c r="T84" s="40">
        <v>15851160088</v>
      </c>
      <c r="U84" s="40" t="s">
        <v>411</v>
      </c>
      <c r="V84" s="40"/>
    </row>
    <row r="85" spans="1:22" ht="16.5">
      <c r="A85" s="3">
        <v>84</v>
      </c>
      <c r="B85" s="9" t="s">
        <v>412</v>
      </c>
      <c r="C85" s="9" t="s">
        <v>413</v>
      </c>
      <c r="D85" s="9" t="s">
        <v>414</v>
      </c>
      <c r="E85" s="9" t="s">
        <v>415</v>
      </c>
      <c r="F85" s="9">
        <v>15896361688</v>
      </c>
      <c r="G85" s="3"/>
      <c r="H85" s="3"/>
      <c r="I85" s="42" t="s">
        <v>416</v>
      </c>
      <c r="J85" s="9">
        <v>260</v>
      </c>
      <c r="K85" s="44">
        <v>50</v>
      </c>
      <c r="L85" s="3">
        <f t="shared" si="2"/>
        <v>210</v>
      </c>
      <c r="M85" s="38">
        <v>10</v>
      </c>
      <c r="N85" s="28">
        <v>200</v>
      </c>
      <c r="O85" s="3"/>
      <c r="P85" s="9"/>
      <c r="Q85" s="9"/>
      <c r="R85"/>
      <c r="S85" s="3"/>
      <c r="T85" s="40">
        <v>15896361688</v>
      </c>
      <c r="U85" s="40" t="s">
        <v>417</v>
      </c>
      <c r="V85" s="40"/>
    </row>
    <row r="86" spans="1:22" ht="16.5">
      <c r="A86" s="3">
        <v>85</v>
      </c>
      <c r="B86" s="9" t="s">
        <v>412</v>
      </c>
      <c r="C86" s="9" t="s">
        <v>413</v>
      </c>
      <c r="D86" s="9" t="s">
        <v>418</v>
      </c>
      <c r="E86" s="9" t="s">
        <v>419</v>
      </c>
      <c r="F86" s="9">
        <v>17361780555</v>
      </c>
      <c r="G86" s="3"/>
      <c r="H86" s="3"/>
      <c r="I86" s="42" t="s">
        <v>420</v>
      </c>
      <c r="J86" s="9">
        <v>260</v>
      </c>
      <c r="K86" s="44">
        <v>50</v>
      </c>
      <c r="L86" s="3">
        <f t="shared" si="2"/>
        <v>210</v>
      </c>
      <c r="M86" s="38">
        <v>10</v>
      </c>
      <c r="N86" s="28">
        <v>200</v>
      </c>
      <c r="O86" s="3"/>
      <c r="P86" s="9"/>
      <c r="Q86" s="9"/>
      <c r="R86"/>
      <c r="S86" s="3"/>
      <c r="T86" s="40">
        <v>15205292959</v>
      </c>
      <c r="U86" s="40" t="s">
        <v>419</v>
      </c>
      <c r="V86" s="40"/>
    </row>
    <row r="87" spans="1:22" ht="16.5">
      <c r="A87" s="3">
        <v>86</v>
      </c>
      <c r="B87" s="9" t="s">
        <v>412</v>
      </c>
      <c r="C87" s="9" t="s">
        <v>421</v>
      </c>
      <c r="D87" s="9" t="s">
        <v>422</v>
      </c>
      <c r="E87" s="9" t="s">
        <v>423</v>
      </c>
      <c r="F87" s="9">
        <v>13151698886</v>
      </c>
      <c r="G87" s="3"/>
      <c r="H87" s="3"/>
      <c r="I87" s="42" t="s">
        <v>424</v>
      </c>
      <c r="J87" s="9">
        <v>250</v>
      </c>
      <c r="K87" s="9">
        <v>70</v>
      </c>
      <c r="L87" s="3">
        <f t="shared" si="2"/>
        <v>180</v>
      </c>
      <c r="M87" s="28">
        <v>40</v>
      </c>
      <c r="N87" s="28">
        <v>140</v>
      </c>
      <c r="O87" s="3"/>
      <c r="P87" s="9"/>
      <c r="Q87" s="9"/>
      <c r="R87"/>
      <c r="S87" s="3"/>
      <c r="T87" s="40" t="s">
        <v>425</v>
      </c>
      <c r="U87" s="40" t="s">
        <v>426</v>
      </c>
      <c r="V87" s="40" t="s">
        <v>427</v>
      </c>
    </row>
    <row r="88" spans="1:22" ht="16.5">
      <c r="A88" s="3">
        <v>87</v>
      </c>
      <c r="B88" s="9" t="s">
        <v>412</v>
      </c>
      <c r="C88" s="9" t="s">
        <v>421</v>
      </c>
      <c r="D88" s="9" t="s">
        <v>428</v>
      </c>
      <c r="E88" s="9" t="s">
        <v>429</v>
      </c>
      <c r="F88" s="9">
        <v>13160200666</v>
      </c>
      <c r="G88" s="3"/>
      <c r="H88" s="3"/>
      <c r="I88" s="42" t="s">
        <v>430</v>
      </c>
      <c r="J88" s="9">
        <v>258</v>
      </c>
      <c r="K88" s="44">
        <v>60</v>
      </c>
      <c r="L88" s="3">
        <f t="shared" si="2"/>
        <v>198</v>
      </c>
      <c r="M88" s="38">
        <v>48</v>
      </c>
      <c r="N88" s="28">
        <v>150</v>
      </c>
      <c r="O88" s="3"/>
      <c r="P88" s="9"/>
      <c r="Q88" s="9"/>
      <c r="R88"/>
      <c r="S88" s="3"/>
      <c r="T88" s="40" t="s">
        <v>431</v>
      </c>
      <c r="U88" s="40" t="s">
        <v>432</v>
      </c>
      <c r="V88" s="40"/>
    </row>
    <row r="89" spans="1:22" ht="16.5">
      <c r="A89" s="3">
        <v>88</v>
      </c>
      <c r="B89" s="9" t="s">
        <v>412</v>
      </c>
      <c r="C89" s="9" t="s">
        <v>433</v>
      </c>
      <c r="D89" s="9" t="s">
        <v>434</v>
      </c>
      <c r="E89" s="9" t="s">
        <v>435</v>
      </c>
      <c r="F89" s="9">
        <v>15862957928</v>
      </c>
      <c r="G89" s="3"/>
      <c r="H89" s="3"/>
      <c r="I89" s="42" t="s">
        <v>436</v>
      </c>
      <c r="J89" s="9">
        <v>250</v>
      </c>
      <c r="K89" s="44">
        <v>50</v>
      </c>
      <c r="L89" s="3">
        <f t="shared" si="2"/>
        <v>200</v>
      </c>
      <c r="M89" s="38">
        <v>0</v>
      </c>
      <c r="N89" s="28">
        <v>200</v>
      </c>
      <c r="O89" s="3"/>
      <c r="P89" s="9"/>
      <c r="Q89" s="9"/>
      <c r="R89"/>
      <c r="S89" s="3"/>
      <c r="T89" s="40">
        <v>15862957928</v>
      </c>
      <c r="U89" s="40" t="s">
        <v>437</v>
      </c>
      <c r="V89" s="40"/>
    </row>
    <row r="90" spans="1:22" ht="16.5">
      <c r="A90" s="3">
        <v>89</v>
      </c>
      <c r="B90" s="9" t="s">
        <v>412</v>
      </c>
      <c r="C90" s="9" t="s">
        <v>438</v>
      </c>
      <c r="D90" s="9" t="s">
        <v>439</v>
      </c>
      <c r="E90" s="9" t="s">
        <v>440</v>
      </c>
      <c r="F90" s="9" t="s">
        <v>441</v>
      </c>
      <c r="G90" s="3"/>
      <c r="H90" s="3"/>
      <c r="I90" s="42" t="s">
        <v>442</v>
      </c>
      <c r="J90" s="9">
        <v>280</v>
      </c>
      <c r="K90" s="9">
        <v>80</v>
      </c>
      <c r="L90" s="3">
        <f t="shared" si="2"/>
        <v>200</v>
      </c>
      <c r="M90" s="28">
        <v>40</v>
      </c>
      <c r="N90" s="28">
        <v>160</v>
      </c>
      <c r="O90" s="3"/>
      <c r="P90" s="9"/>
      <c r="Q90" s="9"/>
      <c r="R90"/>
      <c r="S90" s="3"/>
      <c r="T90" s="40" t="s">
        <v>443</v>
      </c>
      <c r="U90" s="40" t="s">
        <v>444</v>
      </c>
      <c r="V90" s="40"/>
    </row>
    <row r="91" spans="1:22" ht="16.5">
      <c r="A91" s="3">
        <v>90</v>
      </c>
      <c r="B91" s="9" t="s">
        <v>412</v>
      </c>
      <c r="C91" s="9" t="s">
        <v>445</v>
      </c>
      <c r="D91" s="9" t="s">
        <v>446</v>
      </c>
      <c r="E91" s="9" t="s">
        <v>447</v>
      </c>
      <c r="F91" s="9">
        <v>18262550333</v>
      </c>
      <c r="G91" s="3"/>
      <c r="H91" s="3"/>
      <c r="I91" s="42" t="s">
        <v>448</v>
      </c>
      <c r="J91" s="9">
        <v>280</v>
      </c>
      <c r="K91" s="9">
        <v>50</v>
      </c>
      <c r="L91" s="3">
        <f t="shared" si="2"/>
        <v>230</v>
      </c>
      <c r="M91" s="28">
        <v>30</v>
      </c>
      <c r="N91" s="28">
        <v>200</v>
      </c>
      <c r="O91" s="3"/>
      <c r="P91" s="9"/>
      <c r="Q91" s="9"/>
      <c r="R91"/>
      <c r="S91" s="3"/>
      <c r="T91" s="40" t="e">
        <f>VLOOKUP(D91,[2]可结算汇总!$A$120:$J$231,10,FALSE)</f>
        <v>#N/A</v>
      </c>
      <c r="U91" s="40" t="e">
        <f>VLOOKUP(D91,[2]可结算汇总!$A$120:$K$231,11,FALSE)</f>
        <v>#N/A</v>
      </c>
      <c r="V91" s="40"/>
    </row>
    <row r="92" spans="1:22" ht="16.5">
      <c r="A92" s="3">
        <v>91</v>
      </c>
      <c r="B92" s="9" t="s">
        <v>449</v>
      </c>
      <c r="C92" s="9" t="s">
        <v>450</v>
      </c>
      <c r="D92" s="9" t="s">
        <v>451</v>
      </c>
      <c r="E92" s="9" t="s">
        <v>452</v>
      </c>
      <c r="F92" s="9">
        <v>15962919876</v>
      </c>
      <c r="G92" s="3" t="str">
        <f>VLOOKUP(D92,'[1]取送车服务明细（勿外发）'!$C$2:$F$31,4,FALSE)</f>
        <v>容通接车</v>
      </c>
      <c r="H92" s="3">
        <f>VLOOKUP(D92,'[1]取送车服务明细（勿外发）'!$C$2:$G$31,5,FALSE)</f>
        <v>18795770110</v>
      </c>
      <c r="I92" s="42" t="s">
        <v>453</v>
      </c>
      <c r="J92" s="9">
        <v>240</v>
      </c>
      <c r="K92" s="9">
        <v>60</v>
      </c>
      <c r="L92" s="3">
        <f t="shared" si="2"/>
        <v>180</v>
      </c>
      <c r="M92" s="28">
        <v>40</v>
      </c>
      <c r="N92" s="28">
        <v>140</v>
      </c>
      <c r="O92" s="3">
        <f>VLOOKUP(D92,'[1]取送车服务明细（勿外发）'!$C$2:$E$31,3,FALSE)</f>
        <v>240</v>
      </c>
      <c r="P92" s="3">
        <f>VLOOKUP(D92,'[1]取送车服务明细（勿外发）'!$C$2:$J$31,8,FALSE)</f>
        <v>50</v>
      </c>
      <c r="Q92" s="73">
        <v>50</v>
      </c>
      <c r="R92" s="77">
        <v>190</v>
      </c>
      <c r="S92" s="3" t="str">
        <f>VLOOKUP(D92,'[1]取送车服务明细（勿外发）'!$C$2:$H$31,6,FALSE)</f>
        <v>5km</v>
      </c>
      <c r="T92" s="40">
        <v>18795770110</v>
      </c>
      <c r="U92" s="40" t="s">
        <v>452</v>
      </c>
      <c r="V92" s="40"/>
    </row>
    <row r="93" spans="1:22" ht="16.5">
      <c r="A93" s="3">
        <v>92</v>
      </c>
      <c r="B93" s="9" t="s">
        <v>449</v>
      </c>
      <c r="C93" s="9" t="s">
        <v>454</v>
      </c>
      <c r="D93" s="9" t="s">
        <v>455</v>
      </c>
      <c r="E93" s="9" t="s">
        <v>456</v>
      </c>
      <c r="F93" s="9">
        <v>18260592439</v>
      </c>
      <c r="G93" s="3"/>
      <c r="H93" s="3"/>
      <c r="I93" s="42" t="s">
        <v>457</v>
      </c>
      <c r="J93" s="9">
        <v>230</v>
      </c>
      <c r="K93" s="9">
        <v>50</v>
      </c>
      <c r="L93" s="3">
        <f t="shared" si="2"/>
        <v>180</v>
      </c>
      <c r="M93" s="28">
        <v>40</v>
      </c>
      <c r="N93" s="28">
        <v>140</v>
      </c>
      <c r="O93" s="3"/>
      <c r="P93" s="9"/>
      <c r="Q93" s="9"/>
      <c r="R93"/>
      <c r="S93" s="3"/>
      <c r="T93" s="40">
        <v>13912244659</v>
      </c>
      <c r="U93" s="40" t="s">
        <v>458</v>
      </c>
      <c r="V93" s="40"/>
    </row>
    <row r="94" spans="1:22" ht="16.5">
      <c r="A94" s="3">
        <v>93</v>
      </c>
      <c r="B94" s="9" t="s">
        <v>449</v>
      </c>
      <c r="C94" s="9" t="s">
        <v>459</v>
      </c>
      <c r="D94" s="9" t="s">
        <v>460</v>
      </c>
      <c r="E94" s="9" t="s">
        <v>461</v>
      </c>
      <c r="F94" s="9">
        <v>13348080048</v>
      </c>
      <c r="G94" s="3"/>
      <c r="H94" s="3"/>
      <c r="I94" s="42" t="s">
        <v>462</v>
      </c>
      <c r="J94" s="9">
        <v>300</v>
      </c>
      <c r="K94" s="43">
        <v>160</v>
      </c>
      <c r="L94" s="3">
        <f t="shared" si="2"/>
        <v>140</v>
      </c>
      <c r="M94" s="28">
        <v>20</v>
      </c>
      <c r="N94" s="28">
        <v>120</v>
      </c>
      <c r="O94" s="3">
        <f>VLOOKUP(D94,'[1]取送车服务明细（勿外发）'!$C$2:$E$31,3,FALSE)</f>
        <v>300</v>
      </c>
      <c r="P94" s="3">
        <f>VLOOKUP(D94,'[1]取送车服务明细（勿外发）'!$C$2:$J$31,8,FALSE)</f>
        <v>50</v>
      </c>
      <c r="Q94" s="73">
        <v>100</v>
      </c>
      <c r="R94" s="77">
        <v>200</v>
      </c>
      <c r="S94" s="3" t="str">
        <f>VLOOKUP(D94,'[1]取送车服务明细（勿外发）'!$C$2:$H$31,6,FALSE)</f>
        <v>5km</v>
      </c>
      <c r="T94" s="40">
        <v>18751390277</v>
      </c>
      <c r="U94" s="40" t="s">
        <v>463</v>
      </c>
      <c r="V94" s="40"/>
    </row>
    <row r="95" spans="1:22" ht="16.5">
      <c r="A95" s="3">
        <v>94</v>
      </c>
      <c r="B95" s="9" t="s">
        <v>449</v>
      </c>
      <c r="C95" s="9" t="s">
        <v>464</v>
      </c>
      <c r="D95" s="9" t="s">
        <v>465</v>
      </c>
      <c r="E95" s="9" t="s">
        <v>466</v>
      </c>
      <c r="F95" s="9">
        <v>15190923382</v>
      </c>
      <c r="G95" s="3"/>
      <c r="H95" s="3"/>
      <c r="I95" s="42" t="s">
        <v>467</v>
      </c>
      <c r="J95" s="9">
        <v>210</v>
      </c>
      <c r="K95" s="44">
        <v>50</v>
      </c>
      <c r="L95" s="3">
        <f t="shared" si="2"/>
        <v>160</v>
      </c>
      <c r="M95" s="38">
        <v>20</v>
      </c>
      <c r="N95" s="28">
        <v>140</v>
      </c>
      <c r="O95" s="3">
        <f>VLOOKUP(D95,'[1]取送车服务明细（勿外发）'!$C$2:$E$31,3,FALSE)</f>
        <v>210</v>
      </c>
      <c r="P95" s="3">
        <f>VLOOKUP(D95,'[1]取送车服务明细（勿外发）'!$C$2:$J$31,8,FALSE)</f>
        <v>50</v>
      </c>
      <c r="Q95" s="73">
        <v>20</v>
      </c>
      <c r="R95" s="77">
        <v>190</v>
      </c>
      <c r="S95" s="3" t="str">
        <f>VLOOKUP(D95,'[1]取送车服务明细（勿外发）'!$C$2:$H$31,6,FALSE)</f>
        <v>5km</v>
      </c>
      <c r="T95" s="40">
        <v>15190923382</v>
      </c>
      <c r="U95" s="40" t="s">
        <v>466</v>
      </c>
      <c r="V95" s="40"/>
    </row>
    <row r="96" spans="1:22" ht="16.5">
      <c r="A96" s="3">
        <v>95</v>
      </c>
      <c r="B96" s="9" t="s">
        <v>449</v>
      </c>
      <c r="C96" s="9" t="s">
        <v>468</v>
      </c>
      <c r="D96" s="9" t="s">
        <v>469</v>
      </c>
      <c r="E96" s="9" t="s">
        <v>470</v>
      </c>
      <c r="F96" s="9">
        <v>13906291068</v>
      </c>
      <c r="G96" s="3" t="str">
        <f>VLOOKUP(D96,'[1]取送车服务明细（勿外发）'!$C$2:$F$31,4,FALSE)</f>
        <v>耀途接车</v>
      </c>
      <c r="H96" s="3">
        <f>VLOOKUP(D96,'[1]取送车服务明细（勿外发）'!$C$2:$G$31,5,FALSE)</f>
        <v>13906298945</v>
      </c>
      <c r="I96" s="42" t="s">
        <v>471</v>
      </c>
      <c r="J96" s="9">
        <v>240</v>
      </c>
      <c r="K96" s="9">
        <v>60</v>
      </c>
      <c r="L96" s="3">
        <f t="shared" si="2"/>
        <v>180</v>
      </c>
      <c r="M96" s="28">
        <v>45</v>
      </c>
      <c r="N96" s="28">
        <v>135</v>
      </c>
      <c r="O96" s="3">
        <f>VLOOKUP(D96,'[1]取送车服务明细（勿外发）'!$C$2:$E$31,3,FALSE)</f>
        <v>240</v>
      </c>
      <c r="P96" s="3">
        <f>VLOOKUP(D96,'[1]取送车服务明细（勿外发）'!$C$2:$J$31,8,FALSE)</f>
        <v>50</v>
      </c>
      <c r="Q96" s="73">
        <v>55</v>
      </c>
      <c r="R96" s="77">
        <v>185</v>
      </c>
      <c r="S96" s="3" t="str">
        <f>VLOOKUP(D96,'[1]取送车服务明细（勿外发）'!$C$2:$H$31,6,FALSE)</f>
        <v>10km</v>
      </c>
      <c r="T96" s="40">
        <v>13906298945</v>
      </c>
      <c r="U96" s="40" t="s">
        <v>470</v>
      </c>
      <c r="V96" s="40"/>
    </row>
    <row r="97" spans="1:22" ht="16.5">
      <c r="A97" s="3">
        <v>96</v>
      </c>
      <c r="B97" s="9" t="s">
        <v>449</v>
      </c>
      <c r="C97" s="9" t="s">
        <v>472</v>
      </c>
      <c r="D97" s="9" t="s">
        <v>473</v>
      </c>
      <c r="E97" s="9" t="s">
        <v>474</v>
      </c>
      <c r="F97" s="9">
        <v>15151347222</v>
      </c>
      <c r="G97" s="3" t="str">
        <f>VLOOKUP(D97,'[1]取送车服务明细（勿外发）'!$C$2:$F$31,4,FALSE)</f>
        <v>金派接车</v>
      </c>
      <c r="H97" s="3">
        <f>VLOOKUP(D97,'[1]取送车服务明细（勿外发）'!$C$2:$G$31,5,FALSE)</f>
        <v>13073236888</v>
      </c>
      <c r="I97" s="42" t="s">
        <v>475</v>
      </c>
      <c r="J97" s="9">
        <v>230</v>
      </c>
      <c r="K97" s="9">
        <v>50</v>
      </c>
      <c r="L97" s="3">
        <f t="shared" si="2"/>
        <v>180</v>
      </c>
      <c r="M97" s="28">
        <v>35</v>
      </c>
      <c r="N97" s="28">
        <v>145</v>
      </c>
      <c r="O97" s="3">
        <f>VLOOKUP(D97,'[1]取送车服务明细（勿外发）'!$C$2:$E$31,3,FALSE)</f>
        <v>230</v>
      </c>
      <c r="P97" s="3">
        <f>VLOOKUP(D97,'[1]取送车服务明细（勿外发）'!$C$2:$J$31,8,FALSE)</f>
        <v>50</v>
      </c>
      <c r="Q97" s="73">
        <v>35</v>
      </c>
      <c r="R97" s="77">
        <v>195</v>
      </c>
      <c r="S97" s="3" t="str">
        <f>VLOOKUP(D97,'[1]取送车服务明细（勿外发）'!$C$2:$H$31,6,FALSE)</f>
        <v>10km</v>
      </c>
      <c r="T97" s="40" t="s">
        <v>476</v>
      </c>
      <c r="U97" s="40" t="s">
        <v>474</v>
      </c>
      <c r="V97" s="40"/>
    </row>
    <row r="98" spans="1:22" ht="16.5">
      <c r="A98" s="3">
        <v>97</v>
      </c>
      <c r="B98" s="9" t="s">
        <v>449</v>
      </c>
      <c r="C98" s="9" t="s">
        <v>472</v>
      </c>
      <c r="D98" s="9" t="s">
        <v>477</v>
      </c>
      <c r="E98" s="9" t="s">
        <v>478</v>
      </c>
      <c r="F98" s="9">
        <v>17305221866</v>
      </c>
      <c r="G98" s="3"/>
      <c r="H98" s="3"/>
      <c r="I98" s="42" t="s">
        <v>479</v>
      </c>
      <c r="J98" s="9">
        <v>240</v>
      </c>
      <c r="K98" s="9">
        <v>60</v>
      </c>
      <c r="L98" s="3">
        <f t="shared" si="2"/>
        <v>180</v>
      </c>
      <c r="M98" s="28">
        <v>40</v>
      </c>
      <c r="N98" s="28">
        <v>140</v>
      </c>
      <c r="O98" s="3"/>
      <c r="P98" s="9"/>
      <c r="Q98" s="9"/>
      <c r="R98"/>
      <c r="S98" s="3"/>
      <c r="T98" s="40">
        <v>13815221866</v>
      </c>
      <c r="U98" s="40" t="s">
        <v>478</v>
      </c>
      <c r="V98" s="40"/>
    </row>
    <row r="99" spans="1:22" ht="16.5">
      <c r="A99" s="3">
        <v>98</v>
      </c>
      <c r="B99" s="9" t="s">
        <v>156</v>
      </c>
      <c r="C99" s="9" t="s">
        <v>168</v>
      </c>
      <c r="D99" s="9" t="s">
        <v>480</v>
      </c>
      <c r="E99" s="9" t="s">
        <v>193</v>
      </c>
      <c r="F99" s="9">
        <v>18952629988</v>
      </c>
      <c r="G99" s="3"/>
      <c r="H99" s="3"/>
      <c r="I99" s="42" t="s">
        <v>481</v>
      </c>
      <c r="J99" s="9">
        <v>300</v>
      </c>
      <c r="K99" s="9">
        <v>100</v>
      </c>
      <c r="L99" s="3">
        <f t="shared" ref="L99:L130" si="3">J99-K99</f>
        <v>200</v>
      </c>
      <c r="M99" s="28">
        <v>20</v>
      </c>
      <c r="N99" s="28">
        <v>180</v>
      </c>
      <c r="O99" s="3"/>
      <c r="P99" s="9">
        <v>50</v>
      </c>
      <c r="Q99" s="9"/>
      <c r="R99"/>
      <c r="S99" s="3" t="s">
        <v>167</v>
      </c>
      <c r="T99" s="40">
        <v>18114256009</v>
      </c>
      <c r="U99" s="40" t="s">
        <v>193</v>
      </c>
      <c r="V99" s="40"/>
    </row>
    <row r="100" spans="1:22" s="31" customFormat="1" ht="16.5">
      <c r="A100" s="3">
        <v>99</v>
      </c>
      <c r="B100" s="9" t="s">
        <v>311</v>
      </c>
      <c r="C100" s="9" t="s">
        <v>482</v>
      </c>
      <c r="D100" s="9" t="s">
        <v>483</v>
      </c>
      <c r="E100" s="9" t="s">
        <v>484</v>
      </c>
      <c r="F100" s="9">
        <v>13016530066</v>
      </c>
      <c r="G100" s="3"/>
      <c r="H100" s="3"/>
      <c r="I100" s="42" t="s">
        <v>485</v>
      </c>
      <c r="J100" s="3">
        <v>240</v>
      </c>
      <c r="K100" s="3">
        <v>70</v>
      </c>
      <c r="L100" s="3">
        <f t="shared" si="3"/>
        <v>170</v>
      </c>
      <c r="M100" s="28">
        <v>30</v>
      </c>
      <c r="N100" s="28">
        <v>140</v>
      </c>
      <c r="O100" s="3"/>
      <c r="P100" s="9"/>
      <c r="Q100" s="9"/>
      <c r="R100"/>
      <c r="S100" s="3"/>
      <c r="T100" s="40">
        <v>13016530066</v>
      </c>
      <c r="U100" s="40" t="s">
        <v>486</v>
      </c>
      <c r="V100" s="40"/>
    </row>
    <row r="101" spans="1:22" s="31" customFormat="1" ht="16.5">
      <c r="A101" s="3">
        <v>100</v>
      </c>
      <c r="B101" s="9" t="s">
        <v>311</v>
      </c>
      <c r="C101" s="9" t="s">
        <v>487</v>
      </c>
      <c r="D101" s="9" t="s">
        <v>488</v>
      </c>
      <c r="E101" s="9" t="s">
        <v>489</v>
      </c>
      <c r="F101" s="9">
        <v>15962095999</v>
      </c>
      <c r="G101" s="3"/>
      <c r="H101" s="3"/>
      <c r="I101" s="42" t="s">
        <v>490</v>
      </c>
      <c r="J101" s="3">
        <v>260</v>
      </c>
      <c r="K101" s="3">
        <v>60</v>
      </c>
      <c r="L101" s="3">
        <f t="shared" si="3"/>
        <v>200</v>
      </c>
      <c r="M101" s="28">
        <v>20</v>
      </c>
      <c r="N101" s="28">
        <v>180</v>
      </c>
      <c r="O101" s="3"/>
      <c r="P101" s="9"/>
      <c r="Q101" s="9"/>
      <c r="R101"/>
      <c r="S101" s="3"/>
      <c r="T101" s="40">
        <v>15962095999</v>
      </c>
      <c r="U101" s="40" t="s">
        <v>491</v>
      </c>
      <c r="V101" s="40"/>
    </row>
    <row r="102" spans="1:22" ht="16.5">
      <c r="A102" s="3">
        <v>101</v>
      </c>
      <c r="B102" s="9" t="s">
        <v>336</v>
      </c>
      <c r="C102" s="9" t="s">
        <v>337</v>
      </c>
      <c r="D102" s="9" t="s">
        <v>492</v>
      </c>
      <c r="E102" s="9" t="s">
        <v>493</v>
      </c>
      <c r="F102" s="9">
        <v>13852200195</v>
      </c>
      <c r="G102" s="3"/>
      <c r="H102" s="3"/>
      <c r="I102" s="42" t="s">
        <v>494</v>
      </c>
      <c r="J102" s="9">
        <v>260</v>
      </c>
      <c r="K102" s="44">
        <v>50</v>
      </c>
      <c r="L102" s="3">
        <f t="shared" si="3"/>
        <v>210</v>
      </c>
      <c r="M102" s="38">
        <v>10</v>
      </c>
      <c r="N102" s="28">
        <v>200</v>
      </c>
      <c r="O102" s="3"/>
      <c r="P102" s="9"/>
      <c r="Q102" s="9"/>
      <c r="R102"/>
      <c r="S102" s="3"/>
      <c r="T102" s="40">
        <v>15150852950</v>
      </c>
      <c r="U102" s="40" t="s">
        <v>495</v>
      </c>
      <c r="V102" s="40"/>
    </row>
    <row r="103" spans="1:22" ht="16.5">
      <c r="A103" s="3">
        <v>102</v>
      </c>
      <c r="B103" s="9" t="s">
        <v>336</v>
      </c>
      <c r="C103" s="9" t="s">
        <v>342</v>
      </c>
      <c r="D103" s="9" t="s">
        <v>496</v>
      </c>
      <c r="E103" s="9" t="s">
        <v>497</v>
      </c>
      <c r="F103" s="9">
        <v>15150858068</v>
      </c>
      <c r="G103" s="3"/>
      <c r="H103" s="3"/>
      <c r="I103" s="42" t="s">
        <v>498</v>
      </c>
      <c r="J103" s="9">
        <v>290</v>
      </c>
      <c r="K103" s="9">
        <v>70</v>
      </c>
      <c r="L103" s="3">
        <f t="shared" si="3"/>
        <v>220</v>
      </c>
      <c r="M103" s="28">
        <v>30</v>
      </c>
      <c r="N103" s="28">
        <v>190</v>
      </c>
      <c r="O103" s="3"/>
      <c r="P103" s="9"/>
      <c r="Q103" s="9"/>
      <c r="R103"/>
      <c r="S103" s="3"/>
      <c r="T103" s="40" t="s">
        <v>499</v>
      </c>
      <c r="U103" s="40" t="s">
        <v>500</v>
      </c>
      <c r="V103" s="40"/>
    </row>
    <row r="104" spans="1:22" ht="16.5">
      <c r="A104" s="3">
        <v>103</v>
      </c>
      <c r="B104" s="9" t="s">
        <v>336</v>
      </c>
      <c r="C104" s="9" t="s">
        <v>337</v>
      </c>
      <c r="D104" s="9" t="s">
        <v>501</v>
      </c>
      <c r="E104" s="9" t="s">
        <v>502</v>
      </c>
      <c r="F104" s="9">
        <v>19962619760</v>
      </c>
      <c r="G104" s="3"/>
      <c r="H104" s="3"/>
      <c r="I104" s="42" t="s">
        <v>503</v>
      </c>
      <c r="J104" s="9">
        <v>300</v>
      </c>
      <c r="K104" s="9">
        <v>90</v>
      </c>
      <c r="L104" s="3">
        <f t="shared" si="3"/>
        <v>210</v>
      </c>
      <c r="M104" s="28">
        <v>20</v>
      </c>
      <c r="N104" s="28">
        <v>190</v>
      </c>
      <c r="O104" s="3"/>
      <c r="P104" s="9"/>
      <c r="Q104" s="9"/>
      <c r="R104"/>
      <c r="S104" s="3"/>
      <c r="T104" s="40">
        <v>18952781083</v>
      </c>
      <c r="U104" s="40" t="s">
        <v>504</v>
      </c>
      <c r="V104" s="40"/>
    </row>
    <row r="105" spans="1:22" ht="16.5">
      <c r="A105" s="3">
        <v>104</v>
      </c>
      <c r="B105" s="9" t="s">
        <v>336</v>
      </c>
      <c r="C105" s="9" t="s">
        <v>354</v>
      </c>
      <c r="D105" s="9" t="s">
        <v>505</v>
      </c>
      <c r="E105" s="9" t="s">
        <v>506</v>
      </c>
      <c r="F105" s="9">
        <v>18151068586</v>
      </c>
      <c r="G105" s="3"/>
      <c r="H105" s="3"/>
      <c r="I105" s="42" t="s">
        <v>507</v>
      </c>
      <c r="J105" s="9">
        <v>320</v>
      </c>
      <c r="K105" s="9">
        <v>100</v>
      </c>
      <c r="L105" s="3">
        <f t="shared" si="3"/>
        <v>220</v>
      </c>
      <c r="M105" s="28">
        <v>20</v>
      </c>
      <c r="N105" s="28">
        <v>200</v>
      </c>
      <c r="O105" s="3"/>
      <c r="P105" s="9"/>
      <c r="Q105" s="9"/>
      <c r="R105"/>
      <c r="S105" s="3"/>
      <c r="T105" s="40" t="s">
        <v>508</v>
      </c>
      <c r="U105" s="40" t="s">
        <v>509</v>
      </c>
      <c r="V105" s="40"/>
    </row>
    <row r="106" spans="1:22" ht="16.5">
      <c r="A106" s="3">
        <v>105</v>
      </c>
      <c r="B106" s="9" t="s">
        <v>336</v>
      </c>
      <c r="C106" s="9" t="s">
        <v>337</v>
      </c>
      <c r="D106" s="9" t="s">
        <v>510</v>
      </c>
      <c r="E106" s="9" t="s">
        <v>511</v>
      </c>
      <c r="F106" s="9" t="s">
        <v>512</v>
      </c>
      <c r="G106" s="3"/>
      <c r="H106" s="3"/>
      <c r="I106" s="42" t="s">
        <v>513</v>
      </c>
      <c r="J106" s="9">
        <v>350</v>
      </c>
      <c r="K106" s="9">
        <v>100</v>
      </c>
      <c r="L106" s="3">
        <f t="shared" si="3"/>
        <v>250</v>
      </c>
      <c r="M106" s="28">
        <v>15</v>
      </c>
      <c r="N106" s="28">
        <v>235</v>
      </c>
      <c r="O106" s="3"/>
      <c r="P106" s="9"/>
      <c r="Q106" s="9"/>
      <c r="R106"/>
      <c r="S106" s="3"/>
      <c r="T106" s="40">
        <v>13151125982</v>
      </c>
      <c r="U106" s="40" t="s">
        <v>514</v>
      </c>
      <c r="V106" s="40"/>
    </row>
    <row r="107" spans="1:22" ht="16.5">
      <c r="A107" s="3">
        <v>106</v>
      </c>
      <c r="B107" s="9" t="s">
        <v>366</v>
      </c>
      <c r="C107" s="9" t="s">
        <v>367</v>
      </c>
      <c r="D107" s="9" t="s">
        <v>515</v>
      </c>
      <c r="E107" s="9" t="s">
        <v>516</v>
      </c>
      <c r="F107" s="9">
        <v>13382853562</v>
      </c>
      <c r="G107" s="3"/>
      <c r="H107" s="3"/>
      <c r="I107" s="42" t="s">
        <v>517</v>
      </c>
      <c r="J107" s="9">
        <v>280</v>
      </c>
      <c r="K107" s="9">
        <v>100</v>
      </c>
      <c r="L107" s="3">
        <f t="shared" si="3"/>
        <v>180</v>
      </c>
      <c r="M107" s="28">
        <v>20</v>
      </c>
      <c r="N107" s="28">
        <v>160</v>
      </c>
      <c r="O107" s="3"/>
      <c r="P107" s="9"/>
      <c r="Q107" s="9"/>
      <c r="R107"/>
      <c r="S107" s="3"/>
      <c r="T107" s="40" t="s">
        <v>518</v>
      </c>
      <c r="U107" s="40" t="s">
        <v>519</v>
      </c>
      <c r="V107" s="40"/>
    </row>
    <row r="108" spans="1:22" ht="16.5">
      <c r="A108" s="3">
        <v>107</v>
      </c>
      <c r="B108" s="9" t="s">
        <v>22</v>
      </c>
      <c r="C108" s="9" t="s">
        <v>73</v>
      </c>
      <c r="D108" s="9" t="s">
        <v>520</v>
      </c>
      <c r="E108" s="9" t="s">
        <v>521</v>
      </c>
      <c r="F108" s="9">
        <v>17351017030</v>
      </c>
      <c r="G108" s="3"/>
      <c r="H108" s="3"/>
      <c r="I108" s="42" t="s">
        <v>522</v>
      </c>
      <c r="J108" s="3">
        <v>320</v>
      </c>
      <c r="K108" s="3">
        <v>100</v>
      </c>
      <c r="L108" s="3">
        <f t="shared" si="3"/>
        <v>220</v>
      </c>
      <c r="M108" s="3">
        <v>30</v>
      </c>
      <c r="N108" s="28">
        <v>190</v>
      </c>
      <c r="O108" s="3"/>
      <c r="P108" s="9"/>
      <c r="Q108" s="9"/>
      <c r="R108"/>
      <c r="S108" s="3"/>
      <c r="T108" s="40">
        <v>17351017030</v>
      </c>
      <c r="U108" s="40" t="s">
        <v>521</v>
      </c>
      <c r="V108" s="40"/>
    </row>
    <row r="109" spans="1:22" ht="16.5">
      <c r="A109" s="3">
        <v>108</v>
      </c>
      <c r="B109" s="9" t="s">
        <v>22</v>
      </c>
      <c r="C109" s="9" t="s">
        <v>34</v>
      </c>
      <c r="D109" s="9" t="s">
        <v>523</v>
      </c>
      <c r="E109" s="9" t="s">
        <v>524</v>
      </c>
      <c r="F109" s="9">
        <v>18912122486</v>
      </c>
      <c r="G109" s="3"/>
      <c r="H109" s="3"/>
      <c r="I109" s="42" t="s">
        <v>525</v>
      </c>
      <c r="J109" s="3">
        <v>320</v>
      </c>
      <c r="K109" s="3">
        <v>100</v>
      </c>
      <c r="L109" s="3">
        <f t="shared" si="3"/>
        <v>220</v>
      </c>
      <c r="M109" s="3">
        <v>30</v>
      </c>
      <c r="N109" s="28">
        <v>190</v>
      </c>
      <c r="O109" s="3"/>
      <c r="P109" s="9"/>
      <c r="Q109" s="9"/>
      <c r="R109"/>
      <c r="S109" s="3"/>
      <c r="T109" s="40">
        <v>13805199888</v>
      </c>
      <c r="U109" s="40" t="s">
        <v>526</v>
      </c>
      <c r="V109" s="40"/>
    </row>
    <row r="110" spans="1:22" ht="16.5">
      <c r="A110" s="3">
        <v>109</v>
      </c>
      <c r="B110" s="9" t="s">
        <v>205</v>
      </c>
      <c r="C110" s="9" t="s">
        <v>256</v>
      </c>
      <c r="D110" s="9" t="s">
        <v>527</v>
      </c>
      <c r="E110" s="9" t="s">
        <v>528</v>
      </c>
      <c r="F110" s="9">
        <v>15952163110</v>
      </c>
      <c r="G110" s="3"/>
      <c r="H110" s="3"/>
      <c r="I110" s="42" t="s">
        <v>529</v>
      </c>
      <c r="J110" s="3">
        <v>300</v>
      </c>
      <c r="K110" s="3">
        <v>100</v>
      </c>
      <c r="L110" s="3">
        <f t="shared" si="3"/>
        <v>200</v>
      </c>
      <c r="M110" s="3">
        <v>30</v>
      </c>
      <c r="N110" s="28">
        <v>170</v>
      </c>
      <c r="O110" s="3"/>
      <c r="P110" s="9"/>
      <c r="Q110" s="9"/>
      <c r="R110"/>
      <c r="S110" s="3"/>
      <c r="T110" s="40">
        <v>15366760089</v>
      </c>
      <c r="U110" s="40" t="s">
        <v>530</v>
      </c>
      <c r="V110" s="40"/>
    </row>
    <row r="111" spans="1:22" ht="16.5">
      <c r="A111" s="3">
        <v>110</v>
      </c>
      <c r="B111" s="9" t="s">
        <v>156</v>
      </c>
      <c r="C111" s="9" t="s">
        <v>201</v>
      </c>
      <c r="D111" s="9" t="s">
        <v>531</v>
      </c>
      <c r="E111" s="9" t="s">
        <v>532</v>
      </c>
      <c r="F111" s="9">
        <v>13382553313</v>
      </c>
      <c r="G111" s="3"/>
      <c r="H111" s="3"/>
      <c r="I111" s="42" t="s">
        <v>533</v>
      </c>
      <c r="J111" s="3">
        <v>300</v>
      </c>
      <c r="K111" s="3">
        <v>100</v>
      </c>
      <c r="L111" s="3">
        <f t="shared" si="3"/>
        <v>200</v>
      </c>
      <c r="M111" s="3">
        <v>15</v>
      </c>
      <c r="N111" s="28">
        <v>185</v>
      </c>
      <c r="O111" s="3"/>
      <c r="P111" s="9">
        <v>50</v>
      </c>
      <c r="Q111" s="9"/>
      <c r="R111"/>
      <c r="S111" s="3" t="s">
        <v>167</v>
      </c>
      <c r="T111" s="40">
        <v>13382553313</v>
      </c>
      <c r="U111" s="40" t="s">
        <v>532</v>
      </c>
      <c r="V111" s="40"/>
    </row>
    <row r="112" spans="1:22" ht="16.5">
      <c r="A112" s="3">
        <v>111</v>
      </c>
      <c r="B112" s="9" t="s">
        <v>336</v>
      </c>
      <c r="C112" s="9" t="s">
        <v>337</v>
      </c>
      <c r="D112" s="9" t="s">
        <v>534</v>
      </c>
      <c r="E112" s="9" t="s">
        <v>88</v>
      </c>
      <c r="F112" s="9">
        <v>18551721777</v>
      </c>
      <c r="G112" s="3"/>
      <c r="H112" s="3"/>
      <c r="I112" s="42" t="s">
        <v>535</v>
      </c>
      <c r="J112" s="3">
        <v>300</v>
      </c>
      <c r="K112" s="3">
        <v>100</v>
      </c>
      <c r="L112" s="3">
        <f t="shared" si="3"/>
        <v>200</v>
      </c>
      <c r="M112" s="3">
        <v>20</v>
      </c>
      <c r="N112" s="28">
        <v>180</v>
      </c>
      <c r="O112" s="3"/>
      <c r="P112" s="9"/>
      <c r="Q112" s="9"/>
      <c r="R112"/>
      <c r="S112" s="3"/>
      <c r="T112" s="40">
        <v>15952776232</v>
      </c>
      <c r="U112" s="40" t="s">
        <v>536</v>
      </c>
      <c r="V112" s="40"/>
    </row>
    <row r="113" spans="1:22" ht="16.5">
      <c r="A113" s="3">
        <v>112</v>
      </c>
      <c r="B113" s="9" t="s">
        <v>336</v>
      </c>
      <c r="C113" s="9" t="s">
        <v>337</v>
      </c>
      <c r="D113" s="9" t="s">
        <v>537</v>
      </c>
      <c r="E113" s="9" t="s">
        <v>538</v>
      </c>
      <c r="F113" s="9">
        <v>17715876929</v>
      </c>
      <c r="G113" s="3"/>
      <c r="H113" s="3"/>
      <c r="I113" s="42" t="s">
        <v>539</v>
      </c>
      <c r="J113" s="3">
        <v>300</v>
      </c>
      <c r="K113" s="3">
        <v>100</v>
      </c>
      <c r="L113" s="3">
        <f t="shared" si="3"/>
        <v>200</v>
      </c>
      <c r="M113" s="3">
        <v>20</v>
      </c>
      <c r="N113" s="28">
        <v>180</v>
      </c>
      <c r="O113" s="3"/>
      <c r="P113" s="9"/>
      <c r="Q113" s="9"/>
      <c r="R113"/>
      <c r="S113" s="3"/>
      <c r="T113" s="40">
        <v>18061158557</v>
      </c>
      <c r="U113" s="40" t="s">
        <v>540</v>
      </c>
      <c r="V113" s="40"/>
    </row>
    <row r="114" spans="1:22" ht="16.5">
      <c r="A114" s="3">
        <v>113</v>
      </c>
      <c r="B114" s="9" t="s">
        <v>541</v>
      </c>
      <c r="C114" s="9" t="s">
        <v>542</v>
      </c>
      <c r="D114" s="9" t="s">
        <v>543</v>
      </c>
      <c r="E114" s="9" t="s">
        <v>544</v>
      </c>
      <c r="F114" s="9" t="s">
        <v>545</v>
      </c>
      <c r="G114" s="3"/>
      <c r="H114" s="3"/>
      <c r="I114" s="42" t="s">
        <v>546</v>
      </c>
      <c r="J114" s="45">
        <v>270</v>
      </c>
      <c r="K114" s="3">
        <v>60</v>
      </c>
      <c r="L114" s="3">
        <f t="shared" si="3"/>
        <v>210</v>
      </c>
      <c r="M114" s="3">
        <v>30</v>
      </c>
      <c r="N114" s="28">
        <v>180</v>
      </c>
      <c r="O114" s="3"/>
      <c r="P114" s="9"/>
      <c r="Q114" s="9"/>
      <c r="R114"/>
      <c r="S114" s="3"/>
      <c r="T114" s="40" t="s">
        <v>547</v>
      </c>
      <c r="U114" s="40" t="s">
        <v>544</v>
      </c>
      <c r="V114" s="40"/>
    </row>
    <row r="115" spans="1:22" ht="16.5">
      <c r="A115" s="3">
        <v>114</v>
      </c>
      <c r="B115" s="9" t="s">
        <v>541</v>
      </c>
      <c r="C115" s="9" t="s">
        <v>548</v>
      </c>
      <c r="D115" s="9" t="s">
        <v>549</v>
      </c>
      <c r="E115" s="9" t="s">
        <v>550</v>
      </c>
      <c r="F115" s="9" t="s">
        <v>551</v>
      </c>
      <c r="G115" s="3"/>
      <c r="H115" s="3"/>
      <c r="I115" s="42" t="s">
        <v>552</v>
      </c>
      <c r="J115" s="45">
        <v>270</v>
      </c>
      <c r="K115" s="3">
        <v>60</v>
      </c>
      <c r="L115" s="3">
        <f t="shared" si="3"/>
        <v>210</v>
      </c>
      <c r="M115" s="3">
        <v>30</v>
      </c>
      <c r="N115" s="28">
        <v>180</v>
      </c>
      <c r="O115" s="3"/>
      <c r="P115" s="9"/>
      <c r="Q115" s="9"/>
      <c r="R115"/>
      <c r="S115" s="3"/>
      <c r="T115" s="40">
        <v>13805131188</v>
      </c>
      <c r="U115" s="40" t="s">
        <v>550</v>
      </c>
      <c r="V115" s="40"/>
    </row>
    <row r="116" spans="1:22" ht="16.5">
      <c r="A116" s="3">
        <v>115</v>
      </c>
      <c r="B116" s="9" t="s">
        <v>541</v>
      </c>
      <c r="C116" s="9" t="s">
        <v>548</v>
      </c>
      <c r="D116" s="9" t="s">
        <v>553</v>
      </c>
      <c r="E116" s="9" t="s">
        <v>554</v>
      </c>
      <c r="F116" s="9" t="s">
        <v>555</v>
      </c>
      <c r="G116" s="3"/>
      <c r="H116" s="3"/>
      <c r="I116" s="42" t="s">
        <v>556</v>
      </c>
      <c r="J116" s="45">
        <v>270</v>
      </c>
      <c r="K116" s="3">
        <v>60</v>
      </c>
      <c r="L116" s="3">
        <f t="shared" si="3"/>
        <v>210</v>
      </c>
      <c r="M116" s="3">
        <v>30</v>
      </c>
      <c r="N116" s="28">
        <v>180</v>
      </c>
      <c r="O116" s="3"/>
      <c r="P116" s="9"/>
      <c r="Q116" s="9"/>
      <c r="R116"/>
      <c r="S116" s="3"/>
      <c r="T116" s="40">
        <v>13505138012</v>
      </c>
      <c r="U116" s="40" t="s">
        <v>554</v>
      </c>
      <c r="V116" s="40"/>
    </row>
    <row r="117" spans="1:22" ht="16.5">
      <c r="A117" s="3">
        <v>116</v>
      </c>
      <c r="B117" s="3" t="s">
        <v>541</v>
      </c>
      <c r="C117" s="3" t="s">
        <v>548</v>
      </c>
      <c r="D117" s="3" t="s">
        <v>557</v>
      </c>
      <c r="E117" s="3" t="s">
        <v>558</v>
      </c>
      <c r="F117" s="3" t="s">
        <v>559</v>
      </c>
      <c r="G117" s="3"/>
      <c r="H117" s="3"/>
      <c r="I117" s="42" t="s">
        <v>560</v>
      </c>
      <c r="J117" s="45">
        <v>270</v>
      </c>
      <c r="K117" s="3">
        <v>60</v>
      </c>
      <c r="L117" s="3">
        <f t="shared" si="3"/>
        <v>210</v>
      </c>
      <c r="M117" s="3">
        <v>30</v>
      </c>
      <c r="N117" s="28">
        <v>180</v>
      </c>
      <c r="O117" s="3"/>
      <c r="P117" s="3"/>
      <c r="Q117" s="73"/>
      <c r="R117"/>
      <c r="S117" s="3"/>
      <c r="T117" s="40">
        <v>13705131886</v>
      </c>
      <c r="U117" s="40" t="s">
        <v>558</v>
      </c>
      <c r="V117" s="40"/>
    </row>
    <row r="118" spans="1:22" ht="16.5">
      <c r="A118" s="3">
        <v>117</v>
      </c>
      <c r="B118" s="3" t="s">
        <v>541</v>
      </c>
      <c r="C118" s="3" t="s">
        <v>542</v>
      </c>
      <c r="D118" s="3" t="s">
        <v>561</v>
      </c>
      <c r="E118" s="3" t="s">
        <v>562</v>
      </c>
      <c r="F118" s="3" t="s">
        <v>563</v>
      </c>
      <c r="G118" s="3"/>
      <c r="H118" s="3"/>
      <c r="I118" s="42" t="s">
        <v>564</v>
      </c>
      <c r="J118" s="45">
        <v>270</v>
      </c>
      <c r="K118" s="3">
        <v>60</v>
      </c>
      <c r="L118" s="3">
        <f t="shared" si="3"/>
        <v>210</v>
      </c>
      <c r="M118" s="3">
        <v>30</v>
      </c>
      <c r="N118" s="28">
        <v>180</v>
      </c>
      <c r="O118" s="3"/>
      <c r="P118" s="3"/>
      <c r="Q118" s="73"/>
      <c r="R118"/>
      <c r="S118" s="3"/>
      <c r="T118" s="40" t="s">
        <v>565</v>
      </c>
      <c r="U118" s="40" t="s">
        <v>562</v>
      </c>
      <c r="V118" s="40"/>
    </row>
    <row r="119" spans="1:22" ht="16.5">
      <c r="A119" s="3">
        <v>118</v>
      </c>
      <c r="B119" s="3" t="s">
        <v>541</v>
      </c>
      <c r="C119" s="3" t="s">
        <v>548</v>
      </c>
      <c r="D119" s="3" t="s">
        <v>566</v>
      </c>
      <c r="E119" s="3" t="s">
        <v>567</v>
      </c>
      <c r="F119" s="3" t="s">
        <v>568</v>
      </c>
      <c r="G119" s="3"/>
      <c r="H119" s="3"/>
      <c r="I119" s="42" t="s">
        <v>569</v>
      </c>
      <c r="J119" s="45">
        <v>270</v>
      </c>
      <c r="K119" s="3">
        <v>60</v>
      </c>
      <c r="L119" s="3">
        <f t="shared" si="3"/>
        <v>210</v>
      </c>
      <c r="M119" s="3">
        <v>30</v>
      </c>
      <c r="N119" s="28">
        <v>180</v>
      </c>
      <c r="O119" s="3"/>
      <c r="P119" s="3"/>
      <c r="Q119" s="73"/>
      <c r="R119"/>
      <c r="S119" s="3"/>
      <c r="T119" s="40">
        <v>18905137089</v>
      </c>
      <c r="U119" s="40" t="s">
        <v>567</v>
      </c>
      <c r="V119" s="40"/>
    </row>
    <row r="120" spans="1:22" ht="16.5">
      <c r="A120" s="3">
        <v>119</v>
      </c>
      <c r="B120" s="9" t="s">
        <v>366</v>
      </c>
      <c r="C120" s="41" t="s">
        <v>375</v>
      </c>
      <c r="D120" s="41" t="s">
        <v>570</v>
      </c>
      <c r="E120" s="41" t="s">
        <v>571</v>
      </c>
      <c r="F120" s="41">
        <v>18362227999</v>
      </c>
      <c r="G120" s="3"/>
      <c r="H120" s="3"/>
      <c r="I120" s="46" t="s">
        <v>572</v>
      </c>
      <c r="J120" s="41">
        <v>280</v>
      </c>
      <c r="K120" s="41">
        <v>100</v>
      </c>
      <c r="L120" s="3">
        <f t="shared" si="3"/>
        <v>180</v>
      </c>
      <c r="M120" s="3">
        <v>20</v>
      </c>
      <c r="N120" s="28">
        <v>160</v>
      </c>
      <c r="O120" s="3"/>
      <c r="P120" s="47"/>
      <c r="Q120" s="47"/>
      <c r="R120"/>
      <c r="S120" s="3"/>
      <c r="T120" s="40">
        <v>15961466768</v>
      </c>
      <c r="U120" s="40" t="s">
        <v>573</v>
      </c>
      <c r="V120" s="40"/>
    </row>
    <row r="121" spans="1:22" ht="16.5">
      <c r="A121" s="3">
        <v>120</v>
      </c>
      <c r="B121" s="9" t="s">
        <v>366</v>
      </c>
      <c r="C121" s="9" t="s">
        <v>375</v>
      </c>
      <c r="D121" s="9" t="s">
        <v>574</v>
      </c>
      <c r="E121" s="9" t="s">
        <v>575</v>
      </c>
      <c r="F121" s="3">
        <v>13861002728</v>
      </c>
      <c r="G121" s="3"/>
      <c r="H121" s="3"/>
      <c r="I121" s="4" t="s">
        <v>576</v>
      </c>
      <c r="J121" s="3">
        <v>280</v>
      </c>
      <c r="K121" s="38">
        <v>100</v>
      </c>
      <c r="L121" s="3">
        <f t="shared" si="3"/>
        <v>180</v>
      </c>
      <c r="M121" s="3">
        <v>20</v>
      </c>
      <c r="N121" s="28">
        <v>160</v>
      </c>
      <c r="O121" s="3"/>
      <c r="P121" s="47"/>
      <c r="Q121" s="47"/>
      <c r="R121"/>
      <c r="S121" s="3"/>
      <c r="T121" s="40">
        <v>13861002728</v>
      </c>
      <c r="U121" s="40" t="s">
        <v>575</v>
      </c>
      <c r="V121" s="40"/>
    </row>
    <row r="122" spans="1:22" ht="16.5">
      <c r="A122" s="3">
        <v>121</v>
      </c>
      <c r="B122" s="9" t="s">
        <v>22</v>
      </c>
      <c r="C122" s="9" t="s">
        <v>62</v>
      </c>
      <c r="D122" s="9" t="s">
        <v>577</v>
      </c>
      <c r="E122" s="9" t="s">
        <v>108</v>
      </c>
      <c r="F122" s="3">
        <v>19941533213</v>
      </c>
      <c r="G122" s="3"/>
      <c r="H122" s="3"/>
      <c r="I122" s="42" t="s">
        <v>578</v>
      </c>
      <c r="J122" s="3">
        <v>350</v>
      </c>
      <c r="K122" s="3">
        <v>100</v>
      </c>
      <c r="L122" s="3">
        <f t="shared" si="3"/>
        <v>250</v>
      </c>
      <c r="M122" s="3">
        <v>30</v>
      </c>
      <c r="N122" s="28">
        <v>220</v>
      </c>
      <c r="O122" s="3"/>
      <c r="P122" s="47"/>
      <c r="Q122" s="47"/>
      <c r="R122"/>
      <c r="S122" s="3"/>
      <c r="T122" s="40" t="s">
        <v>579</v>
      </c>
      <c r="U122" s="40" t="s">
        <v>580</v>
      </c>
      <c r="V122" s="40" t="s">
        <v>581</v>
      </c>
    </row>
    <row r="123" spans="1:22" ht="16.5">
      <c r="A123" s="3">
        <v>122</v>
      </c>
      <c r="B123" s="9" t="s">
        <v>22</v>
      </c>
      <c r="C123" s="9" t="s">
        <v>126</v>
      </c>
      <c r="D123" s="9" t="s">
        <v>582</v>
      </c>
      <c r="E123" s="9" t="s">
        <v>583</v>
      </c>
      <c r="F123" s="3">
        <v>17705186899</v>
      </c>
      <c r="G123" s="3" t="str">
        <f>VLOOKUP(D123,'[1]取送车服务明细（勿外发）'!$C$2:$F$31,4,FALSE)</f>
        <v>周海明</v>
      </c>
      <c r="H123" s="3">
        <f>VLOOKUP(D123,'[1]取送车服务明细（勿外发）'!$C$2:$G$31,5,FALSE)</f>
        <v>18551878021</v>
      </c>
      <c r="I123" s="42" t="s">
        <v>584</v>
      </c>
      <c r="J123" s="48">
        <v>320</v>
      </c>
      <c r="K123" s="3">
        <v>100</v>
      </c>
      <c r="L123" s="3">
        <f t="shared" si="3"/>
        <v>220</v>
      </c>
      <c r="M123" s="3">
        <v>25</v>
      </c>
      <c r="N123" s="28">
        <v>195</v>
      </c>
      <c r="O123" s="3">
        <f>VLOOKUP(D123,'[1]取送车服务明细（勿外发）'!$C$2:$E$31,3,FALSE)</f>
        <v>300</v>
      </c>
      <c r="P123" s="3">
        <f>VLOOKUP(D123,'[1]取送车服务明细（勿外发）'!$C$2:$J$31,8,FALSE)</f>
        <v>50</v>
      </c>
      <c r="Q123" s="73">
        <v>55</v>
      </c>
      <c r="R123" s="77">
        <v>245</v>
      </c>
      <c r="S123" s="3" t="str">
        <f>VLOOKUP(D123,'[1]取送车服务明细（勿外发）'!$C$2:$H$31,6,FALSE)</f>
        <v>5km</v>
      </c>
      <c r="T123" s="40" t="s">
        <v>585</v>
      </c>
      <c r="U123" s="40" t="s">
        <v>586</v>
      </c>
      <c r="V123" s="40" t="s">
        <v>587</v>
      </c>
    </row>
    <row r="124" spans="1:22" ht="16.5">
      <c r="A124" s="3">
        <v>123</v>
      </c>
      <c r="B124" s="9" t="s">
        <v>541</v>
      </c>
      <c r="C124" s="9" t="s">
        <v>542</v>
      </c>
      <c r="D124" s="9" t="s">
        <v>588</v>
      </c>
      <c r="E124" s="9" t="s">
        <v>542</v>
      </c>
      <c r="F124" s="9" t="s">
        <v>589</v>
      </c>
      <c r="G124" s="9">
        <v>13815650555</v>
      </c>
      <c r="H124" s="3"/>
      <c r="I124" s="42"/>
      <c r="J124" s="3">
        <v>270</v>
      </c>
      <c r="K124" s="3">
        <v>60</v>
      </c>
      <c r="L124" s="3">
        <f t="shared" si="3"/>
        <v>210</v>
      </c>
      <c r="M124" s="3">
        <v>30</v>
      </c>
      <c r="N124" s="28">
        <v>180</v>
      </c>
      <c r="O124" s="3"/>
      <c r="P124" s="47"/>
      <c r="Q124" s="47"/>
      <c r="R124"/>
      <c r="S124" s="3"/>
      <c r="T124" s="40">
        <v>13815650555</v>
      </c>
      <c r="U124" s="40" t="s">
        <v>589</v>
      </c>
      <c r="V124" s="40"/>
    </row>
    <row r="125" spans="1:22" ht="16.5" customHeight="1">
      <c r="A125" s="3">
        <v>124</v>
      </c>
      <c r="B125" s="9" t="s">
        <v>205</v>
      </c>
      <c r="C125" s="9" t="s">
        <v>206</v>
      </c>
      <c r="D125" s="9" t="s">
        <v>590</v>
      </c>
      <c r="E125" s="9" t="s">
        <v>206</v>
      </c>
      <c r="F125" s="9" t="s">
        <v>591</v>
      </c>
      <c r="G125" s="9">
        <v>13372228888</v>
      </c>
      <c r="H125" s="3"/>
      <c r="I125" s="42"/>
      <c r="J125" s="3">
        <v>300</v>
      </c>
      <c r="K125" s="38">
        <v>140</v>
      </c>
      <c r="L125" s="3">
        <f t="shared" si="3"/>
        <v>160</v>
      </c>
      <c r="M125" s="38">
        <v>10</v>
      </c>
      <c r="N125" s="28">
        <v>150</v>
      </c>
      <c r="O125" s="3"/>
      <c r="P125" s="47"/>
      <c r="Q125" s="47"/>
      <c r="R125"/>
      <c r="S125" s="3"/>
      <c r="T125" s="40" t="s">
        <v>592</v>
      </c>
      <c r="U125" s="40" t="s">
        <v>591</v>
      </c>
      <c r="V125" s="40"/>
    </row>
    <row r="126" spans="1:22" ht="16.5" customHeight="1">
      <c r="A126" s="3">
        <v>125</v>
      </c>
      <c r="B126" s="9" t="s">
        <v>205</v>
      </c>
      <c r="C126" s="9" t="s">
        <v>593</v>
      </c>
      <c r="D126" s="9" t="s">
        <v>594</v>
      </c>
      <c r="E126" s="9" t="s">
        <v>593</v>
      </c>
      <c r="F126" s="9" t="s">
        <v>595</v>
      </c>
      <c r="G126" s="9">
        <v>18260779635</v>
      </c>
      <c r="H126" s="3"/>
      <c r="I126" s="42"/>
      <c r="J126" s="9">
        <v>300</v>
      </c>
      <c r="K126" s="9">
        <v>50</v>
      </c>
      <c r="L126" s="3">
        <f t="shared" si="3"/>
        <v>250</v>
      </c>
      <c r="M126" s="9">
        <v>15</v>
      </c>
      <c r="N126" s="28">
        <v>235</v>
      </c>
      <c r="O126" s="3"/>
      <c r="P126" s="47"/>
      <c r="Q126" s="47"/>
      <c r="R126"/>
      <c r="S126" s="3"/>
      <c r="T126" s="40">
        <v>18260779635</v>
      </c>
      <c r="U126" s="40" t="s">
        <v>595</v>
      </c>
      <c r="V126" s="40"/>
    </row>
    <row r="127" spans="1:22" ht="16.5" customHeight="1">
      <c r="A127" s="3">
        <v>126</v>
      </c>
      <c r="B127" s="9" t="s">
        <v>22</v>
      </c>
      <c r="C127" s="9" t="s">
        <v>73</v>
      </c>
      <c r="D127" s="9" t="s">
        <v>596</v>
      </c>
      <c r="E127" s="9" t="s">
        <v>597</v>
      </c>
      <c r="F127" s="9">
        <v>1768018587</v>
      </c>
      <c r="G127" s="3" t="str">
        <f>VLOOKUP(D127,'[1]取送车服务明细（勿外发）'!$C$2:$F$31,4,FALSE)</f>
        <v>吴金荣（取送车）</v>
      </c>
      <c r="H127" s="3">
        <f>VLOOKUP(D127,'[1]取送车服务明细（勿外发）'!$C$2:$G$31,5,FALSE)</f>
        <v>13815858948</v>
      </c>
      <c r="I127" s="42" t="s">
        <v>598</v>
      </c>
      <c r="J127" s="9">
        <v>350</v>
      </c>
      <c r="K127" s="9">
        <v>100</v>
      </c>
      <c r="L127" s="3">
        <f t="shared" si="3"/>
        <v>250</v>
      </c>
      <c r="M127" s="9">
        <v>20</v>
      </c>
      <c r="N127" s="28">
        <v>230</v>
      </c>
      <c r="O127" s="3">
        <f>VLOOKUP(D127,'[1]取送车服务明细（勿外发）'!$C$2:$E$31,3,FALSE)</f>
        <v>350</v>
      </c>
      <c r="P127" s="3">
        <f>VLOOKUP(D127,'[1]取送车服务明细（勿外发）'!$C$2:$J$31,8,FALSE)</f>
        <v>50</v>
      </c>
      <c r="Q127" s="73">
        <v>70</v>
      </c>
      <c r="R127" s="77">
        <v>280</v>
      </c>
      <c r="S127" s="3" t="str">
        <f>VLOOKUP(D127,'[1]取送车服务明细（勿外发）'!$C$2:$H$31,6,FALSE)</f>
        <v>5km</v>
      </c>
      <c r="T127" s="40">
        <v>1768018587</v>
      </c>
      <c r="U127" s="40" t="s">
        <v>597</v>
      </c>
      <c r="V127" s="49"/>
    </row>
    <row r="128" spans="1:22" ht="16.5" customHeight="1">
      <c r="A128" s="3">
        <v>127</v>
      </c>
      <c r="B128" s="9" t="s">
        <v>336</v>
      </c>
      <c r="C128" s="9" t="s">
        <v>599</v>
      </c>
      <c r="D128" s="9" t="s">
        <v>600</v>
      </c>
      <c r="E128" s="9" t="s">
        <v>601</v>
      </c>
      <c r="F128" s="9">
        <v>13952715118</v>
      </c>
      <c r="G128" s="3"/>
      <c r="H128" s="3"/>
      <c r="I128" s="42" t="s">
        <v>602</v>
      </c>
      <c r="J128" s="9">
        <v>300</v>
      </c>
      <c r="K128" s="9">
        <v>80</v>
      </c>
      <c r="L128" s="3">
        <f t="shared" si="3"/>
        <v>220</v>
      </c>
      <c r="M128" s="9">
        <v>20</v>
      </c>
      <c r="N128" s="28">
        <v>200</v>
      </c>
      <c r="O128" s="3"/>
      <c r="P128" s="47"/>
      <c r="Q128" s="47"/>
      <c r="R128"/>
      <c r="S128" s="3"/>
      <c r="T128" s="40" t="s">
        <v>603</v>
      </c>
      <c r="U128" s="40" t="s">
        <v>604</v>
      </c>
      <c r="V128" s="50" t="s">
        <v>605</v>
      </c>
    </row>
    <row r="129" spans="1:22" ht="16.5" customHeight="1">
      <c r="A129" s="3">
        <v>128</v>
      </c>
      <c r="B129" s="9" t="s">
        <v>449</v>
      </c>
      <c r="C129" s="9" t="s">
        <v>606</v>
      </c>
      <c r="D129" s="9" t="s">
        <v>607</v>
      </c>
      <c r="E129" s="9" t="s">
        <v>608</v>
      </c>
      <c r="F129" s="9">
        <v>13813725772</v>
      </c>
      <c r="G129" s="3"/>
      <c r="H129" s="3"/>
      <c r="I129" s="42" t="s">
        <v>609</v>
      </c>
      <c r="J129" s="9">
        <v>240</v>
      </c>
      <c r="K129" s="9">
        <v>70</v>
      </c>
      <c r="L129" s="3">
        <f t="shared" si="3"/>
        <v>170</v>
      </c>
      <c r="M129" s="9">
        <v>30</v>
      </c>
      <c r="N129" s="28">
        <v>140</v>
      </c>
      <c r="O129" s="3"/>
      <c r="P129" s="47"/>
      <c r="Q129" s="47"/>
      <c r="R129"/>
      <c r="S129" s="3"/>
      <c r="T129" s="40">
        <v>13813725772</v>
      </c>
      <c r="U129" s="40" t="s">
        <v>608</v>
      </c>
      <c r="V129" s="40"/>
    </row>
    <row r="130" spans="1:22" ht="16.5" customHeight="1">
      <c r="A130" s="3">
        <v>129</v>
      </c>
      <c r="B130" s="9" t="s">
        <v>311</v>
      </c>
      <c r="C130" s="9"/>
      <c r="D130" s="9" t="s">
        <v>610</v>
      </c>
      <c r="E130" s="9" t="s">
        <v>611</v>
      </c>
      <c r="F130" s="40">
        <v>18066178999</v>
      </c>
      <c r="G130" s="3"/>
      <c r="H130" s="3"/>
      <c r="I130" s="42"/>
      <c r="J130" s="9">
        <v>240</v>
      </c>
      <c r="K130" s="9">
        <v>60</v>
      </c>
      <c r="L130" s="3">
        <f t="shared" si="3"/>
        <v>180</v>
      </c>
      <c r="M130" s="9">
        <v>20</v>
      </c>
      <c r="N130" s="28">
        <v>160</v>
      </c>
      <c r="O130" s="3"/>
      <c r="P130" s="47"/>
      <c r="Q130" s="47"/>
      <c r="R130"/>
      <c r="S130" s="3"/>
      <c r="T130" s="40">
        <v>18066178999</v>
      </c>
      <c r="U130" s="40" t="s">
        <v>611</v>
      </c>
      <c r="V130" s="40"/>
    </row>
    <row r="131" spans="1:22" ht="16.5" customHeight="1">
      <c r="A131" s="3">
        <v>130</v>
      </c>
      <c r="B131" s="9" t="s">
        <v>449</v>
      </c>
      <c r="C131" s="9" t="s">
        <v>612</v>
      </c>
      <c r="D131" s="9" t="s">
        <v>613</v>
      </c>
      <c r="E131" s="51" t="s">
        <v>614</v>
      </c>
      <c r="F131" s="9">
        <v>15050645866</v>
      </c>
      <c r="G131" s="3"/>
      <c r="H131" s="3"/>
      <c r="I131" s="42" t="s">
        <v>615</v>
      </c>
      <c r="J131" s="9">
        <v>240</v>
      </c>
      <c r="K131" s="44">
        <v>70</v>
      </c>
      <c r="L131" s="3">
        <f t="shared" ref="L131:L151" si="4">J131-K131</f>
        <v>170</v>
      </c>
      <c r="M131" s="44">
        <v>20</v>
      </c>
      <c r="N131" s="28">
        <v>150</v>
      </c>
      <c r="O131" s="3"/>
      <c r="P131" s="40"/>
      <c r="Q131" s="40"/>
      <c r="R131"/>
      <c r="S131" s="3"/>
      <c r="T131" s="72" t="s">
        <v>616</v>
      </c>
      <c r="U131" s="40" t="s">
        <v>617</v>
      </c>
      <c r="V131" s="40" t="s">
        <v>618</v>
      </c>
    </row>
    <row r="132" spans="1:22" ht="16.5" customHeight="1">
      <c r="A132" s="3">
        <v>131</v>
      </c>
      <c r="B132" s="9" t="s">
        <v>619</v>
      </c>
      <c r="C132" s="9" t="s">
        <v>620</v>
      </c>
      <c r="D132" s="9" t="s">
        <v>621</v>
      </c>
      <c r="E132" s="51" t="s">
        <v>622</v>
      </c>
      <c r="F132" s="9">
        <v>15952521257</v>
      </c>
      <c r="G132" s="3"/>
      <c r="H132" s="3"/>
      <c r="I132" s="42" t="s">
        <v>623</v>
      </c>
      <c r="J132" s="9">
        <v>260</v>
      </c>
      <c r="K132" s="9">
        <v>30</v>
      </c>
      <c r="L132" s="3">
        <f t="shared" si="4"/>
        <v>230</v>
      </c>
      <c r="M132" s="9"/>
      <c r="N132" s="28">
        <v>230</v>
      </c>
      <c r="O132" s="3"/>
      <c r="P132" s="40"/>
      <c r="Q132" s="40"/>
      <c r="R132"/>
      <c r="S132" s="3"/>
      <c r="T132" s="40">
        <v>15601441958</v>
      </c>
      <c r="U132" s="40" t="s">
        <v>624</v>
      </c>
      <c r="V132" s="40"/>
    </row>
    <row r="133" spans="1:22" ht="16.5" customHeight="1">
      <c r="A133" s="3">
        <v>132</v>
      </c>
      <c r="B133" s="9" t="s">
        <v>625</v>
      </c>
      <c r="C133" s="9" t="s">
        <v>280</v>
      </c>
      <c r="D133" s="9" t="s">
        <v>626</v>
      </c>
      <c r="E133" s="51" t="s">
        <v>627</v>
      </c>
      <c r="F133" s="52">
        <v>13770492233</v>
      </c>
      <c r="G133" s="3"/>
      <c r="H133" s="3"/>
      <c r="I133" s="42" t="s">
        <v>628</v>
      </c>
      <c r="J133" s="9">
        <v>290</v>
      </c>
      <c r="K133" s="9">
        <v>100</v>
      </c>
      <c r="L133" s="3">
        <f t="shared" si="4"/>
        <v>190</v>
      </c>
      <c r="M133" s="9">
        <v>20</v>
      </c>
      <c r="N133" s="28">
        <v>170</v>
      </c>
      <c r="O133" s="3"/>
      <c r="P133" s="40"/>
      <c r="Q133" s="40"/>
      <c r="R133"/>
      <c r="S133" s="3"/>
      <c r="T133" s="40">
        <v>13851717755</v>
      </c>
      <c r="U133" s="40" t="s">
        <v>629</v>
      </c>
      <c r="V133" s="40"/>
    </row>
    <row r="134" spans="1:22" ht="16.5" customHeight="1">
      <c r="A134" s="3">
        <v>133</v>
      </c>
      <c r="B134" s="9" t="s">
        <v>449</v>
      </c>
      <c r="C134" s="9" t="s">
        <v>464</v>
      </c>
      <c r="D134" s="9" t="s">
        <v>630</v>
      </c>
      <c r="E134" s="53" t="s">
        <v>631</v>
      </c>
      <c r="F134" s="52">
        <v>13801489162</v>
      </c>
      <c r="G134" s="3"/>
      <c r="H134" s="3"/>
      <c r="I134" s="42" t="s">
        <v>632</v>
      </c>
      <c r="J134" s="9">
        <v>230</v>
      </c>
      <c r="K134" s="9">
        <v>60</v>
      </c>
      <c r="L134" s="3">
        <f t="shared" si="4"/>
        <v>170</v>
      </c>
      <c r="M134" s="9">
        <v>20</v>
      </c>
      <c r="N134" s="28">
        <v>150</v>
      </c>
      <c r="O134" s="3"/>
      <c r="P134" s="40"/>
      <c r="Q134" s="40"/>
      <c r="R134"/>
      <c r="S134" s="3"/>
      <c r="T134" s="40">
        <v>13862853779</v>
      </c>
      <c r="U134" s="40" t="s">
        <v>633</v>
      </c>
      <c r="V134" s="40"/>
    </row>
    <row r="135" spans="1:22" ht="16.5" customHeight="1">
      <c r="A135" s="3">
        <v>134</v>
      </c>
      <c r="B135" s="9" t="s">
        <v>634</v>
      </c>
      <c r="C135" s="9" t="s">
        <v>421</v>
      </c>
      <c r="D135" s="9" t="s">
        <v>635</v>
      </c>
      <c r="E135" s="51" t="s">
        <v>636</v>
      </c>
      <c r="F135" s="9">
        <v>17715996811</v>
      </c>
      <c r="G135" s="3"/>
      <c r="H135" s="3"/>
      <c r="I135" s="42" t="s">
        <v>637</v>
      </c>
      <c r="J135" s="9">
        <v>258</v>
      </c>
      <c r="K135" s="9">
        <v>58</v>
      </c>
      <c r="L135" s="3">
        <f t="shared" si="4"/>
        <v>200</v>
      </c>
      <c r="M135" s="9">
        <v>22</v>
      </c>
      <c r="N135" s="28">
        <v>178</v>
      </c>
      <c r="O135" s="3"/>
      <c r="P135" s="40"/>
      <c r="Q135" s="40"/>
      <c r="R135"/>
      <c r="S135" s="3"/>
      <c r="T135" s="40">
        <v>13775356715</v>
      </c>
      <c r="U135" s="40" t="s">
        <v>638</v>
      </c>
      <c r="V135" s="40"/>
    </row>
    <row r="136" spans="1:22" ht="16.5" customHeight="1">
      <c r="A136" s="3">
        <v>135</v>
      </c>
      <c r="B136" s="9" t="s">
        <v>634</v>
      </c>
      <c r="C136" s="9" t="s">
        <v>438</v>
      </c>
      <c r="D136" s="9" t="s">
        <v>639</v>
      </c>
      <c r="E136" s="51" t="s">
        <v>640</v>
      </c>
      <c r="F136" s="9">
        <v>18114563001</v>
      </c>
      <c r="G136" s="3"/>
      <c r="H136" s="3"/>
      <c r="I136" s="42" t="s">
        <v>641</v>
      </c>
      <c r="J136" s="9">
        <v>258</v>
      </c>
      <c r="K136" s="9">
        <v>58</v>
      </c>
      <c r="L136" s="3">
        <f t="shared" si="4"/>
        <v>200</v>
      </c>
      <c r="M136" s="9">
        <v>22</v>
      </c>
      <c r="N136" s="28">
        <v>178</v>
      </c>
      <c r="O136" s="3"/>
      <c r="P136" s="40"/>
      <c r="Q136" s="40"/>
      <c r="R136"/>
      <c r="S136" s="3"/>
      <c r="T136" s="72" t="s">
        <v>642</v>
      </c>
      <c r="U136" s="40" t="s">
        <v>643</v>
      </c>
      <c r="V136" s="40" t="s">
        <v>644</v>
      </c>
    </row>
    <row r="137" spans="1:22" ht="16.5" customHeight="1">
      <c r="A137" s="3">
        <v>136</v>
      </c>
      <c r="B137" s="9" t="s">
        <v>619</v>
      </c>
      <c r="C137" s="9" t="s">
        <v>645</v>
      </c>
      <c r="D137" s="9" t="s">
        <v>646</v>
      </c>
      <c r="E137" s="51" t="s">
        <v>647</v>
      </c>
      <c r="F137" s="9">
        <v>15861323466</v>
      </c>
      <c r="G137" s="3"/>
      <c r="H137" s="3"/>
      <c r="I137" s="42" t="s">
        <v>648</v>
      </c>
      <c r="J137" s="9">
        <v>360</v>
      </c>
      <c r="K137" s="9">
        <v>130</v>
      </c>
      <c r="L137" s="3">
        <f t="shared" si="4"/>
        <v>230</v>
      </c>
      <c r="M137" s="9">
        <v>30</v>
      </c>
      <c r="N137" s="28">
        <v>200</v>
      </c>
      <c r="O137" s="3"/>
      <c r="P137" s="40"/>
      <c r="Q137" s="40"/>
      <c r="R137"/>
      <c r="S137" s="3"/>
      <c r="T137" s="40">
        <v>15861323466</v>
      </c>
      <c r="U137" s="40" t="s">
        <v>647</v>
      </c>
      <c r="V137" s="40"/>
    </row>
    <row r="138" spans="1:22" ht="16.5" customHeight="1">
      <c r="A138" s="3">
        <v>137</v>
      </c>
      <c r="B138" s="9" t="s">
        <v>619</v>
      </c>
      <c r="C138" s="9" t="s">
        <v>337</v>
      </c>
      <c r="D138" s="9" t="s">
        <v>649</v>
      </c>
      <c r="E138" s="51" t="s">
        <v>650</v>
      </c>
      <c r="F138" s="9">
        <v>13852700938</v>
      </c>
      <c r="G138" s="3"/>
      <c r="H138" s="3"/>
      <c r="I138" s="42" t="s">
        <v>651</v>
      </c>
      <c r="J138" s="9">
        <v>260</v>
      </c>
      <c r="K138" s="9">
        <v>60</v>
      </c>
      <c r="L138" s="3">
        <f t="shared" si="4"/>
        <v>200</v>
      </c>
      <c r="M138" s="9">
        <v>20</v>
      </c>
      <c r="N138" s="28">
        <v>180</v>
      </c>
      <c r="O138" s="3"/>
      <c r="P138" s="40"/>
      <c r="Q138" s="40"/>
      <c r="R138"/>
      <c r="S138" s="3"/>
      <c r="T138" s="40">
        <v>13852700938</v>
      </c>
      <c r="U138" s="40" t="s">
        <v>650</v>
      </c>
      <c r="V138" s="40"/>
    </row>
    <row r="139" spans="1:22" ht="16.5" customHeight="1">
      <c r="A139" s="3">
        <v>138</v>
      </c>
      <c r="B139" s="9" t="s">
        <v>205</v>
      </c>
      <c r="C139" s="9"/>
      <c r="D139" s="9" t="s">
        <v>652</v>
      </c>
      <c r="E139" s="9" t="s">
        <v>653</v>
      </c>
      <c r="F139" s="54">
        <v>13505208978</v>
      </c>
      <c r="G139" s="3"/>
      <c r="H139" s="3"/>
      <c r="I139" s="62"/>
      <c r="J139" s="9">
        <v>300</v>
      </c>
      <c r="K139" s="9">
        <v>130</v>
      </c>
      <c r="L139" s="9">
        <f t="shared" si="4"/>
        <v>170</v>
      </c>
      <c r="M139" s="9">
        <v>0</v>
      </c>
      <c r="N139" s="28">
        <v>170</v>
      </c>
      <c r="O139" s="3"/>
      <c r="P139" s="63"/>
      <c r="Q139" s="63"/>
      <c r="R139"/>
      <c r="S139" s="63"/>
      <c r="T139" s="40">
        <v>13505208978</v>
      </c>
      <c r="U139" s="40" t="s">
        <v>653</v>
      </c>
      <c r="V139" s="40"/>
    </row>
    <row r="140" spans="1:22" ht="16.5" customHeight="1">
      <c r="A140" s="3">
        <v>139</v>
      </c>
      <c r="B140" s="55" t="s">
        <v>449</v>
      </c>
      <c r="C140" s="56" t="s">
        <v>450</v>
      </c>
      <c r="D140" s="55" t="s">
        <v>654</v>
      </c>
      <c r="E140" s="56" t="s">
        <v>655</v>
      </c>
      <c r="F140" s="56" t="s">
        <v>656</v>
      </c>
      <c r="G140" s="3" t="str">
        <f>VLOOKUP(D140,'[1]取送车服务明细（勿外发）'!$C$2:$F$31,4,FALSE)</f>
        <v>吉尔接车</v>
      </c>
      <c r="H140" s="3">
        <f>VLOOKUP(D140,'[1]取送车服务明细（勿外发）'!$C$2:$G$31,5,FALSE)</f>
        <v>15365596217</v>
      </c>
      <c r="I140" s="64" t="s">
        <v>657</v>
      </c>
      <c r="J140" s="55">
        <v>240</v>
      </c>
      <c r="K140" s="55">
        <v>80</v>
      </c>
      <c r="L140" s="3">
        <f t="shared" si="4"/>
        <v>160</v>
      </c>
      <c r="M140" s="9">
        <v>20</v>
      </c>
      <c r="N140" s="28">
        <v>140</v>
      </c>
      <c r="O140" s="3">
        <f>VLOOKUP(D140,'[1]取送车服务明细（勿外发）'!$C$2:$E$31,3,FALSE)</f>
        <v>240</v>
      </c>
      <c r="P140" s="3">
        <f>VLOOKUP(D140,'[1]取送车服务明细（勿外发）'!$C$2:$J$31,8,FALSE)</f>
        <v>50</v>
      </c>
      <c r="Q140" s="73">
        <v>50</v>
      </c>
      <c r="R140" s="77">
        <v>190</v>
      </c>
      <c r="S140" s="3" t="str">
        <f>VLOOKUP(D140,'[1]取送车服务明细（勿外发）'!$C$2:$H$31,6,FALSE)</f>
        <v>5km</v>
      </c>
      <c r="T140" s="40">
        <v>18906298556</v>
      </c>
      <c r="U140" s="40" t="s">
        <v>658</v>
      </c>
      <c r="V140" s="40"/>
    </row>
    <row r="141" spans="1:22" ht="16.5" customHeight="1">
      <c r="A141" s="3">
        <v>140</v>
      </c>
      <c r="B141" s="55" t="s">
        <v>449</v>
      </c>
      <c r="C141" s="56" t="s">
        <v>659</v>
      </c>
      <c r="D141" s="55" t="s">
        <v>660</v>
      </c>
      <c r="E141" s="56" t="s">
        <v>661</v>
      </c>
      <c r="F141" s="56" t="s">
        <v>662</v>
      </c>
      <c r="G141" s="3"/>
      <c r="H141" s="3"/>
      <c r="I141" s="64" t="s">
        <v>663</v>
      </c>
      <c r="J141" s="55" t="s">
        <v>664</v>
      </c>
      <c r="K141" s="55">
        <v>100</v>
      </c>
      <c r="L141" s="3">
        <f t="shared" si="4"/>
        <v>180</v>
      </c>
      <c r="M141" s="9">
        <v>20</v>
      </c>
      <c r="N141" s="28">
        <v>160</v>
      </c>
      <c r="O141" s="3"/>
      <c r="P141" s="63"/>
      <c r="Q141" s="63"/>
      <c r="R141"/>
      <c r="S141" s="63"/>
      <c r="T141" s="40" t="s">
        <v>662</v>
      </c>
      <c r="U141" s="40" t="s">
        <v>665</v>
      </c>
      <c r="V141" s="40"/>
    </row>
    <row r="142" spans="1:22" ht="16.5" customHeight="1">
      <c r="A142" s="3">
        <v>141</v>
      </c>
      <c r="B142" s="55" t="s">
        <v>449</v>
      </c>
      <c r="C142" s="56" t="s">
        <v>450</v>
      </c>
      <c r="D142" s="55" t="s">
        <v>666</v>
      </c>
      <c r="E142" s="56" t="s">
        <v>667</v>
      </c>
      <c r="F142" s="56" t="s">
        <v>668</v>
      </c>
      <c r="G142" s="3" t="str">
        <f>VLOOKUP(D142,'[1]取送车服务明细（勿外发）'!$C$2:$F$31,4,FALSE)</f>
        <v>太平洋接车</v>
      </c>
      <c r="H142" s="3">
        <f>VLOOKUP(D142,'[1]取送车服务明细（勿外发）'!$C$2:$G$31,5,FALSE)</f>
        <v>15996646753</v>
      </c>
      <c r="I142" s="64" t="s">
        <v>669</v>
      </c>
      <c r="J142" s="55" t="s">
        <v>670</v>
      </c>
      <c r="K142" s="55">
        <v>80</v>
      </c>
      <c r="L142" s="3">
        <f t="shared" si="4"/>
        <v>160</v>
      </c>
      <c r="M142" s="9">
        <v>20</v>
      </c>
      <c r="N142" s="28">
        <v>140</v>
      </c>
      <c r="O142" s="3">
        <f>VLOOKUP(D142,'[1]取送车服务明细（勿外发）'!$C$2:$E$31,3,FALSE)</f>
        <v>240</v>
      </c>
      <c r="P142" s="3">
        <f>VLOOKUP(D142,'[1]取送车服务明细（勿外发）'!$C$2:$J$31,8,FALSE)</f>
        <v>50</v>
      </c>
      <c r="Q142" s="73">
        <v>50</v>
      </c>
      <c r="R142" s="77">
        <v>190</v>
      </c>
      <c r="S142" s="3" t="str">
        <f>VLOOKUP(D142,'[1]取送车服务明细（勿外发）'!$C$2:$H$31,6,FALSE)</f>
        <v>10km</v>
      </c>
      <c r="T142" s="40" t="s">
        <v>671</v>
      </c>
      <c r="U142" s="40" t="s">
        <v>672</v>
      </c>
      <c r="V142" s="50" t="s">
        <v>673</v>
      </c>
    </row>
    <row r="143" spans="1:22" ht="16.5" customHeight="1">
      <c r="A143" s="3">
        <v>142</v>
      </c>
      <c r="B143" s="55" t="s">
        <v>449</v>
      </c>
      <c r="C143" s="56" t="s">
        <v>468</v>
      </c>
      <c r="D143" s="55" t="s">
        <v>674</v>
      </c>
      <c r="E143" s="56" t="s">
        <v>675</v>
      </c>
      <c r="F143" s="56" t="s">
        <v>676</v>
      </c>
      <c r="G143" s="3" t="str">
        <f>VLOOKUP(D143,'[1]取送车服务明细（勿外发）'!$C$2:$F$31,4,FALSE)</f>
        <v>永达接车</v>
      </c>
      <c r="H143" s="3">
        <f>VLOOKUP(D143,'[1]取送车服务明细（勿外发）'!$C$2:$G$31,5,FALSE)</f>
        <v>13862959588</v>
      </c>
      <c r="I143" s="64" t="s">
        <v>677</v>
      </c>
      <c r="J143" s="55" t="s">
        <v>678</v>
      </c>
      <c r="K143" s="55">
        <v>170</v>
      </c>
      <c r="L143" s="3">
        <f t="shared" si="4"/>
        <v>180</v>
      </c>
      <c r="M143" s="9">
        <v>20</v>
      </c>
      <c r="N143" s="28">
        <v>160</v>
      </c>
      <c r="O143" s="3">
        <f>VLOOKUP(D143,'[1]取送车服务明细（勿外发）'!$C$2:$E$31,3,FALSE)</f>
        <v>240</v>
      </c>
      <c r="P143" s="3">
        <f>VLOOKUP(D143,'[1]取送车服务明细（勿外发）'!$C$2:$J$31,8,FALSE)</f>
        <v>50</v>
      </c>
      <c r="Q143" s="73">
        <v>30</v>
      </c>
      <c r="R143" s="77">
        <v>210</v>
      </c>
      <c r="S143" s="3" t="str">
        <f>VLOOKUP(D143,'[1]取送车服务明细（勿外发）'!$C$2:$H$31,6,FALSE)</f>
        <v>5km</v>
      </c>
      <c r="T143" s="40" t="s">
        <v>679</v>
      </c>
      <c r="U143" s="40" t="s">
        <v>680</v>
      </c>
      <c r="V143" s="40"/>
    </row>
    <row r="144" spans="1:22" ht="16.5" customHeight="1">
      <c r="A144" s="3">
        <v>143</v>
      </c>
      <c r="B144" s="55" t="s">
        <v>449</v>
      </c>
      <c r="C144" s="56" t="s">
        <v>464</v>
      </c>
      <c r="D144" s="55" t="s">
        <v>681</v>
      </c>
      <c r="E144" s="56" t="s">
        <v>682</v>
      </c>
      <c r="F144" s="56" t="s">
        <v>683</v>
      </c>
      <c r="G144" s="3"/>
      <c r="H144" s="3"/>
      <c r="I144" s="64" t="s">
        <v>684</v>
      </c>
      <c r="J144" s="55" t="s">
        <v>685</v>
      </c>
      <c r="K144" s="55">
        <v>50</v>
      </c>
      <c r="L144" s="3">
        <f t="shared" si="4"/>
        <v>160</v>
      </c>
      <c r="M144" s="9">
        <v>20</v>
      </c>
      <c r="N144" s="28">
        <v>140</v>
      </c>
      <c r="O144" s="3"/>
      <c r="P144" s="63"/>
      <c r="Q144" s="63"/>
      <c r="R144"/>
      <c r="S144" s="63"/>
      <c r="T144" s="40">
        <v>13862865749</v>
      </c>
      <c r="U144" s="40" t="s">
        <v>686</v>
      </c>
      <c r="V144" s="49"/>
    </row>
    <row r="145" spans="1:22" ht="16.5" customHeight="1">
      <c r="A145" s="3">
        <v>144</v>
      </c>
      <c r="B145" s="55" t="s">
        <v>449</v>
      </c>
      <c r="C145" s="56" t="s">
        <v>464</v>
      </c>
      <c r="D145" s="55" t="s">
        <v>687</v>
      </c>
      <c r="E145" s="56" t="s">
        <v>688</v>
      </c>
      <c r="F145" s="56" t="s">
        <v>689</v>
      </c>
      <c r="G145" s="3" t="str">
        <f>VLOOKUP(D145,'[1]取送车服务明细（勿外发）'!$C$2:$F$31,4,FALSE)</f>
        <v>东方接车</v>
      </c>
      <c r="H145" s="3">
        <f>VLOOKUP(D145,'[1]取送车服务明细（勿外发）'!$C$2:$G$31,5,FALSE)</f>
        <v>13862883636</v>
      </c>
      <c r="I145" s="64" t="s">
        <v>690</v>
      </c>
      <c r="J145" s="55" t="s">
        <v>685</v>
      </c>
      <c r="K145" s="55">
        <v>40</v>
      </c>
      <c r="L145" s="3">
        <f t="shared" si="4"/>
        <v>170</v>
      </c>
      <c r="M145" s="9">
        <v>20</v>
      </c>
      <c r="N145" s="28">
        <v>150</v>
      </c>
      <c r="O145" s="3">
        <f>VLOOKUP(D145,'[1]取送车服务明细（勿外发）'!$C$2:$E$31,3,FALSE)</f>
        <v>210</v>
      </c>
      <c r="P145" s="3">
        <f>VLOOKUP(D145,'[1]取送车服务明细（勿外发）'!$C$2:$J$31,8,FALSE)</f>
        <v>50</v>
      </c>
      <c r="Q145" s="73">
        <v>10</v>
      </c>
      <c r="R145" s="77">
        <v>200</v>
      </c>
      <c r="S145" s="3" t="str">
        <f>VLOOKUP(D145,'[1]取送车服务明细（勿外发）'!$C$2:$H$31,6,FALSE)</f>
        <v>5km</v>
      </c>
      <c r="T145" s="40" t="s">
        <v>691</v>
      </c>
      <c r="U145" s="40" t="s">
        <v>692</v>
      </c>
      <c r="V145" s="40"/>
    </row>
    <row r="146" spans="1:22" ht="16.5">
      <c r="A146" s="3">
        <v>145</v>
      </c>
      <c r="B146" s="55" t="s">
        <v>449</v>
      </c>
      <c r="C146" s="56" t="s">
        <v>659</v>
      </c>
      <c r="D146" s="55" t="s">
        <v>693</v>
      </c>
      <c r="E146" s="56" t="s">
        <v>694</v>
      </c>
      <c r="F146" s="56" t="s">
        <v>695</v>
      </c>
      <c r="G146" s="3"/>
      <c r="H146" s="3"/>
      <c r="I146" s="64" t="s">
        <v>696</v>
      </c>
      <c r="J146" s="55" t="s">
        <v>664</v>
      </c>
      <c r="K146" s="55">
        <v>100</v>
      </c>
      <c r="L146" s="3">
        <f t="shared" si="4"/>
        <v>180</v>
      </c>
      <c r="M146" s="9">
        <v>20</v>
      </c>
      <c r="N146" s="28">
        <v>160</v>
      </c>
      <c r="O146" s="3"/>
      <c r="P146" s="63"/>
      <c r="Q146" s="63"/>
      <c r="R146"/>
      <c r="S146" s="63"/>
      <c r="T146" s="40" t="s">
        <v>697</v>
      </c>
      <c r="U146" s="40" t="s">
        <v>698</v>
      </c>
      <c r="V146" s="40"/>
    </row>
    <row r="147" spans="1:22" ht="16.5">
      <c r="A147" s="3">
        <v>146</v>
      </c>
      <c r="B147" s="55" t="s">
        <v>449</v>
      </c>
      <c r="C147" s="56" t="s">
        <v>699</v>
      </c>
      <c r="D147" s="55" t="s">
        <v>700</v>
      </c>
      <c r="E147" s="56" t="s">
        <v>701</v>
      </c>
      <c r="F147" s="56" t="s">
        <v>702</v>
      </c>
      <c r="G147" s="3" t="str">
        <f>VLOOKUP(D147,'[1]取送车服务明细（勿外发）'!$C$2:$F$31,4,FALSE)</f>
        <v>金顺接车</v>
      </c>
      <c r="H147" s="3">
        <f>VLOOKUP(D147,'[1]取送车服务明细（勿外发）'!$C$2:$G$31,5,FALSE)</f>
        <v>13862897691</v>
      </c>
      <c r="I147" s="64" t="s">
        <v>703</v>
      </c>
      <c r="J147" s="55" t="s">
        <v>664</v>
      </c>
      <c r="K147" s="55">
        <v>100</v>
      </c>
      <c r="L147" s="3">
        <f t="shared" si="4"/>
        <v>180</v>
      </c>
      <c r="M147" s="9">
        <v>20</v>
      </c>
      <c r="N147" s="28">
        <v>160</v>
      </c>
      <c r="O147" s="3">
        <f>VLOOKUP(D147,'[1]取送车服务明细（勿外发）'!$C$2:$E$31,3,FALSE)</f>
        <v>280</v>
      </c>
      <c r="P147" s="3">
        <f>VLOOKUP(D147,'[1]取送车服务明细（勿外发）'!$C$2:$J$31,8,FALSE)</f>
        <v>50</v>
      </c>
      <c r="Q147" s="73">
        <v>70</v>
      </c>
      <c r="R147" s="77">
        <v>210</v>
      </c>
      <c r="S147" s="3" t="str">
        <f>VLOOKUP(D147,'[1]取送车服务明细（勿外发）'!$C$2:$H$31,6,FALSE)</f>
        <v>5km</v>
      </c>
      <c r="T147" s="40" t="s">
        <v>704</v>
      </c>
      <c r="U147" s="40" t="s">
        <v>705</v>
      </c>
      <c r="V147" s="40"/>
    </row>
    <row r="148" spans="1:22" ht="16.5">
      <c r="A148" s="3">
        <v>147</v>
      </c>
      <c r="B148" s="55" t="s">
        <v>449</v>
      </c>
      <c r="C148" s="56" t="s">
        <v>659</v>
      </c>
      <c r="D148" s="55" t="s">
        <v>706</v>
      </c>
      <c r="E148" s="56" t="s">
        <v>707</v>
      </c>
      <c r="F148" s="56" t="s">
        <v>708</v>
      </c>
      <c r="G148" s="3" t="str">
        <f>VLOOKUP(D148,'[1]取送车服务明细（勿外发）'!$C$2:$F$31,4,FALSE)</f>
        <v>恒通接车</v>
      </c>
      <c r="H148" s="3">
        <f>VLOOKUP(D148,'[1]取送车服务明细（勿外发）'!$C$2:$G$31,5,FALSE)</f>
        <v>18962822878</v>
      </c>
      <c r="I148" s="64" t="s">
        <v>709</v>
      </c>
      <c r="J148" s="55" t="s">
        <v>664</v>
      </c>
      <c r="K148" s="55">
        <v>60</v>
      </c>
      <c r="L148" s="3">
        <f t="shared" si="4"/>
        <v>220</v>
      </c>
      <c r="M148" s="9">
        <v>20</v>
      </c>
      <c r="N148" s="28">
        <v>200</v>
      </c>
      <c r="O148" s="3">
        <f>VLOOKUP(D148,'[1]取送车服务明细（勿外发）'!$C$2:$E$31,3,FALSE)</f>
        <v>280</v>
      </c>
      <c r="P148" s="3">
        <f>VLOOKUP(D148,'[1]取送车服务明细（勿外发）'!$C$2:$J$31,8,FALSE)</f>
        <v>50</v>
      </c>
      <c r="Q148" s="73">
        <v>30</v>
      </c>
      <c r="R148" s="77">
        <v>250</v>
      </c>
      <c r="S148" s="3" t="str">
        <f>VLOOKUP(D148,'[1]取送车服务明细（勿外发）'!$C$2:$H$31,6,FALSE)</f>
        <v>10km</v>
      </c>
      <c r="T148" s="40" t="s">
        <v>708</v>
      </c>
      <c r="U148" s="40" t="s">
        <v>710</v>
      </c>
      <c r="V148" s="40"/>
    </row>
    <row r="149" spans="1:22" ht="16.5">
      <c r="A149" s="3">
        <v>148</v>
      </c>
      <c r="B149" s="55" t="s">
        <v>449</v>
      </c>
      <c r="C149" s="56" t="s">
        <v>464</v>
      </c>
      <c r="D149" s="55" t="s">
        <v>711</v>
      </c>
      <c r="E149" s="56" t="s">
        <v>712</v>
      </c>
      <c r="F149" s="56" t="s">
        <v>713</v>
      </c>
      <c r="G149" s="3"/>
      <c r="H149" s="3"/>
      <c r="I149" s="64" t="s">
        <v>714</v>
      </c>
      <c r="J149" s="55" t="s">
        <v>685</v>
      </c>
      <c r="K149" s="55">
        <v>40</v>
      </c>
      <c r="L149" s="3">
        <f t="shared" si="4"/>
        <v>170</v>
      </c>
      <c r="M149" s="9">
        <v>20</v>
      </c>
      <c r="N149" s="28">
        <v>150</v>
      </c>
      <c r="O149" s="3"/>
      <c r="P149" s="63"/>
      <c r="Q149" s="63"/>
      <c r="R149"/>
      <c r="S149" s="63"/>
      <c r="T149" s="70">
        <v>13862862444</v>
      </c>
      <c r="U149" s="40" t="s">
        <v>715</v>
      </c>
      <c r="V149" s="40"/>
    </row>
    <row r="150" spans="1:22" ht="16.5">
      <c r="A150" s="3">
        <v>149</v>
      </c>
      <c r="B150" s="55" t="s">
        <v>366</v>
      </c>
      <c r="C150" s="56" t="s">
        <v>716</v>
      </c>
      <c r="D150" s="55" t="s">
        <v>717</v>
      </c>
      <c r="E150" s="56" t="s">
        <v>718</v>
      </c>
      <c r="F150" s="56" t="s">
        <v>719</v>
      </c>
      <c r="G150" s="3"/>
      <c r="H150" s="3"/>
      <c r="I150" s="64" t="s">
        <v>720</v>
      </c>
      <c r="J150" s="55" t="s">
        <v>721</v>
      </c>
      <c r="K150" s="55">
        <v>0</v>
      </c>
      <c r="L150" s="3">
        <f t="shared" si="4"/>
        <v>250</v>
      </c>
      <c r="M150" s="9">
        <v>20</v>
      </c>
      <c r="N150" s="28">
        <v>230</v>
      </c>
      <c r="O150" s="3"/>
      <c r="P150" s="63"/>
      <c r="Q150" s="63"/>
      <c r="R150"/>
      <c r="S150" s="63"/>
      <c r="T150" s="70" t="s">
        <v>719</v>
      </c>
      <c r="U150" s="70" t="s">
        <v>722</v>
      </c>
      <c r="V150" s="40"/>
    </row>
    <row r="151" spans="1:22" ht="16.5">
      <c r="A151" s="3">
        <v>150</v>
      </c>
      <c r="B151" s="55" t="s">
        <v>22</v>
      </c>
      <c r="C151" s="56" t="s">
        <v>723</v>
      </c>
      <c r="D151" s="55" t="s">
        <v>724</v>
      </c>
      <c r="E151" s="56" t="s">
        <v>694</v>
      </c>
      <c r="F151" s="56" t="s">
        <v>725</v>
      </c>
      <c r="G151" s="3"/>
      <c r="H151" s="3"/>
      <c r="I151" s="64" t="s">
        <v>726</v>
      </c>
      <c r="J151" s="55" t="s">
        <v>727</v>
      </c>
      <c r="K151" s="55">
        <v>100</v>
      </c>
      <c r="L151" s="3">
        <f t="shared" si="4"/>
        <v>220</v>
      </c>
      <c r="M151" s="9">
        <v>20</v>
      </c>
      <c r="N151" s="28">
        <v>200</v>
      </c>
      <c r="O151" s="3"/>
      <c r="P151" s="63"/>
      <c r="Q151" s="63"/>
      <c r="R151"/>
      <c r="S151" s="63"/>
      <c r="T151" s="70" t="s">
        <v>728</v>
      </c>
      <c r="U151" s="70" t="s">
        <v>729</v>
      </c>
      <c r="V151" s="40"/>
    </row>
    <row r="152" spans="1:22" ht="16.5">
      <c r="A152" s="3">
        <v>151</v>
      </c>
      <c r="B152" s="55" t="s">
        <v>22</v>
      </c>
      <c r="C152" s="55" t="s">
        <v>62</v>
      </c>
      <c r="D152" s="55" t="s">
        <v>730</v>
      </c>
      <c r="E152" s="57" t="s">
        <v>731</v>
      </c>
      <c r="F152" s="58" t="s">
        <v>732</v>
      </c>
      <c r="G152" s="3"/>
      <c r="H152" s="3"/>
      <c r="I152" s="65" t="s">
        <v>733</v>
      </c>
      <c r="J152" s="58" t="s">
        <v>678</v>
      </c>
      <c r="K152" s="58" t="s">
        <v>734</v>
      </c>
      <c r="L152" s="58">
        <v>230</v>
      </c>
      <c r="M152" s="9">
        <v>20</v>
      </c>
      <c r="N152" s="28">
        <v>210</v>
      </c>
      <c r="O152" s="3"/>
      <c r="P152" s="66"/>
      <c r="Q152" s="66"/>
      <c r="R152"/>
      <c r="S152" s="66"/>
      <c r="T152" s="70" t="s">
        <v>735</v>
      </c>
      <c r="U152" s="70" t="s">
        <v>736</v>
      </c>
      <c r="V152" s="49"/>
    </row>
    <row r="153" spans="1:22" ht="16.5">
      <c r="A153" s="3">
        <v>152</v>
      </c>
      <c r="B153" s="55" t="s">
        <v>449</v>
      </c>
      <c r="C153" s="55" t="s">
        <v>472</v>
      </c>
      <c r="D153" s="55" t="s">
        <v>737</v>
      </c>
      <c r="E153" s="57" t="s">
        <v>738</v>
      </c>
      <c r="F153" s="58" t="s">
        <v>739</v>
      </c>
      <c r="G153" s="3" t="str">
        <f>VLOOKUP(D153,'[1]取送车服务明细（勿外发）'!$C$2:$F$31,4,FALSE)</f>
        <v>腾达接车</v>
      </c>
      <c r="H153" s="3">
        <f>VLOOKUP(D153,'[1]取送车服务明细（勿外发）'!$C$2:$G$31,5,FALSE)</f>
        <v>15371781033</v>
      </c>
      <c r="I153" s="65" t="s">
        <v>740</v>
      </c>
      <c r="J153" s="58" t="s">
        <v>741</v>
      </c>
      <c r="K153" s="58" t="s">
        <v>742</v>
      </c>
      <c r="L153" s="58">
        <v>170</v>
      </c>
      <c r="M153" s="9">
        <v>20</v>
      </c>
      <c r="N153" s="28">
        <v>150</v>
      </c>
      <c r="O153" s="3">
        <f>VLOOKUP(D153,'[1]取送车服务明细（勿外发）'!$C$2:$E$31,3,FALSE)</f>
        <v>230</v>
      </c>
      <c r="P153" s="3">
        <f>VLOOKUP(D153,'[1]取送车服务明细（勿外发）'!$C$2:$J$31,8,FALSE)</f>
        <v>50</v>
      </c>
      <c r="Q153" s="73">
        <v>30</v>
      </c>
      <c r="R153" s="77">
        <v>200</v>
      </c>
      <c r="S153" s="3" t="str">
        <f>VLOOKUP(D153,'[1]取送车服务明细（勿外发）'!$C$2:$H$31,6,FALSE)</f>
        <v>5km</v>
      </c>
      <c r="T153" s="70" t="s">
        <v>739</v>
      </c>
      <c r="U153" s="70" t="s">
        <v>738</v>
      </c>
      <c r="V153" s="49"/>
    </row>
    <row r="154" spans="1:22" ht="16.5">
      <c r="A154" s="3">
        <v>153</v>
      </c>
      <c r="B154" s="55" t="s">
        <v>449</v>
      </c>
      <c r="C154" s="55" t="s">
        <v>459</v>
      </c>
      <c r="D154" s="55" t="s">
        <v>743</v>
      </c>
      <c r="E154" s="57" t="s">
        <v>744</v>
      </c>
      <c r="F154" s="58">
        <v>17849230008</v>
      </c>
      <c r="G154" s="3" t="str">
        <f>VLOOKUP(D154,'[1]取送车服务明细（勿外发）'!$C$2:$F$31,4,FALSE)</f>
        <v>曲塘接车</v>
      </c>
      <c r="H154" s="3">
        <f>VLOOKUP(D154,'[1]取送车服务明细（勿外发）'!$C$2:$G$31,5,FALSE)</f>
        <v>15601466888</v>
      </c>
      <c r="I154" s="65" t="s">
        <v>745</v>
      </c>
      <c r="J154" s="58">
        <v>300</v>
      </c>
      <c r="K154" s="58" t="s">
        <v>746</v>
      </c>
      <c r="L154" s="58">
        <v>140</v>
      </c>
      <c r="M154" s="9">
        <v>20</v>
      </c>
      <c r="N154" s="28">
        <v>120</v>
      </c>
      <c r="O154" s="3">
        <f>VLOOKUP(D154,'[1]取送车服务明细（勿外发）'!$C$2:$E$31,3,FALSE)</f>
        <v>300</v>
      </c>
      <c r="P154" s="3">
        <f>VLOOKUP(D154,'[1]取送车服务明细（勿外发）'!$C$2:$J$31,8,FALSE)</f>
        <v>50</v>
      </c>
      <c r="Q154" s="73">
        <v>130</v>
      </c>
      <c r="R154" s="77">
        <v>170</v>
      </c>
      <c r="S154" s="3" t="str">
        <f>VLOOKUP(D154,'[1]取送车服务明细（勿外发）'!$C$2:$H$31,6,FALSE)</f>
        <v>5km</v>
      </c>
      <c r="T154" s="70" t="s">
        <v>747</v>
      </c>
      <c r="U154" s="70" t="s">
        <v>744</v>
      </c>
      <c r="V154" s="49"/>
    </row>
    <row r="155" spans="1:22" ht="16.5">
      <c r="A155" s="3">
        <v>154</v>
      </c>
      <c r="B155" s="55" t="s">
        <v>449</v>
      </c>
      <c r="C155" s="55" t="s">
        <v>472</v>
      </c>
      <c r="D155" s="55" t="s">
        <v>748</v>
      </c>
      <c r="E155" s="57" t="s">
        <v>749</v>
      </c>
      <c r="F155" s="58" t="s">
        <v>750</v>
      </c>
      <c r="G155" s="3" t="str">
        <f>VLOOKUP(D155,'[1]取送车服务明细（勿外发）'!$C$2:$F$31,4,FALSE)</f>
        <v>涌丰接车</v>
      </c>
      <c r="H155" s="3">
        <f>VLOOKUP(D155,'[1]取送车服务明细（勿外发）'!$C$2:$G$31,5,FALSE)</f>
        <v>15862786619</v>
      </c>
      <c r="I155" s="65" t="s">
        <v>751</v>
      </c>
      <c r="J155" s="58" t="s">
        <v>670</v>
      </c>
      <c r="K155" s="58" t="s">
        <v>742</v>
      </c>
      <c r="L155" s="58">
        <v>180</v>
      </c>
      <c r="M155" s="9">
        <v>20</v>
      </c>
      <c r="N155" s="28">
        <v>160</v>
      </c>
      <c r="O155" s="3">
        <f>VLOOKUP(D155,'[1]取送车服务明细（勿外发）'!$C$2:$E$31,3,FALSE)</f>
        <v>230</v>
      </c>
      <c r="P155" s="3">
        <f>VLOOKUP(D155,'[1]取送车服务明细（勿外发）'!$C$2:$J$31,8,FALSE)</f>
        <v>50</v>
      </c>
      <c r="Q155" s="73">
        <v>20</v>
      </c>
      <c r="R155" s="77">
        <v>210</v>
      </c>
      <c r="S155" s="3" t="str">
        <f>VLOOKUP(D155,'[1]取送车服务明细（勿外发）'!$C$2:$H$31,6,FALSE)</f>
        <v>5km</v>
      </c>
      <c r="T155" s="70" t="s">
        <v>752</v>
      </c>
      <c r="U155" s="70" t="s">
        <v>753</v>
      </c>
      <c r="V155" s="49"/>
    </row>
    <row r="156" spans="1:22" ht="16.5">
      <c r="A156" s="3">
        <v>155</v>
      </c>
      <c r="B156" s="59" t="s">
        <v>449</v>
      </c>
      <c r="C156" s="55" t="s">
        <v>459</v>
      </c>
      <c r="D156" s="55" t="s">
        <v>754</v>
      </c>
      <c r="E156" s="57" t="s">
        <v>755</v>
      </c>
      <c r="F156" s="58" t="s">
        <v>756</v>
      </c>
      <c r="G156" s="3" t="str">
        <f>VLOOKUP(D156,'[1]取送车服务明细（勿外发）'!$C$2:$F$31,4,FALSE)</f>
        <v>快智达接车</v>
      </c>
      <c r="H156" s="3">
        <f>VLOOKUP(D156,'[1]取送车服务明细（勿外发）'!$C$2:$G$31,5,FALSE)</f>
        <v>13057026616</v>
      </c>
      <c r="I156" s="65" t="s">
        <v>757</v>
      </c>
      <c r="J156" s="58" t="s">
        <v>758</v>
      </c>
      <c r="K156" s="58" t="s">
        <v>746</v>
      </c>
      <c r="L156" s="58">
        <v>140</v>
      </c>
      <c r="M156" s="9">
        <v>20</v>
      </c>
      <c r="N156" s="28">
        <v>120</v>
      </c>
      <c r="O156" s="3">
        <f>VLOOKUP(D156,'[1]取送车服务明细（勿外发）'!$C$2:$E$31,3,FALSE)</f>
        <v>300</v>
      </c>
      <c r="P156" s="3">
        <f>VLOOKUP(D156,'[1]取送车服务明细（勿外发）'!$C$2:$J$31,8,FALSE)</f>
        <v>50</v>
      </c>
      <c r="Q156" s="73">
        <v>130</v>
      </c>
      <c r="R156" s="77">
        <v>170</v>
      </c>
      <c r="S156" s="3" t="str">
        <f>VLOOKUP(D156,'[1]取送车服务明细（勿外发）'!$C$2:$H$31,6,FALSE)</f>
        <v>5km</v>
      </c>
      <c r="T156" s="70" t="s">
        <v>759</v>
      </c>
      <c r="U156" s="70" t="s">
        <v>760</v>
      </c>
      <c r="V156" s="49"/>
    </row>
    <row r="157" spans="1:22" ht="16.5">
      <c r="A157" s="3">
        <v>156</v>
      </c>
      <c r="B157" s="37" t="s">
        <v>336</v>
      </c>
      <c r="C157" s="60" t="s">
        <v>761</v>
      </c>
      <c r="D157" s="55" t="s">
        <v>762</v>
      </c>
      <c r="E157" s="57" t="s">
        <v>763</v>
      </c>
      <c r="F157" s="58" t="s">
        <v>764</v>
      </c>
      <c r="G157" s="3"/>
      <c r="H157" s="3"/>
      <c r="I157" s="65" t="s">
        <v>765</v>
      </c>
      <c r="J157" s="58" t="s">
        <v>766</v>
      </c>
      <c r="K157" s="58">
        <v>10</v>
      </c>
      <c r="L157" s="58">
        <v>250</v>
      </c>
      <c r="M157" s="9">
        <v>10</v>
      </c>
      <c r="N157" s="28">
        <v>240</v>
      </c>
      <c r="O157" s="3"/>
      <c r="P157" s="3"/>
      <c r="Q157" s="73"/>
      <c r="R157"/>
      <c r="S157" s="3" t="s">
        <v>167</v>
      </c>
      <c r="T157" s="70">
        <v>13773449855</v>
      </c>
      <c r="U157" s="70" t="s">
        <v>767</v>
      </c>
      <c r="V157" s="49"/>
    </row>
    <row r="158" spans="1:22" ht="16.5">
      <c r="A158" s="3">
        <v>157</v>
      </c>
      <c r="B158" s="61" t="s">
        <v>311</v>
      </c>
      <c r="C158" s="61" t="s">
        <v>768</v>
      </c>
      <c r="D158" s="57" t="s">
        <v>769</v>
      </c>
      <c r="E158" s="57" t="s">
        <v>770</v>
      </c>
      <c r="F158" s="57" t="s">
        <v>771</v>
      </c>
      <c r="G158" s="57" t="s">
        <v>770</v>
      </c>
      <c r="H158" s="57" t="s">
        <v>771</v>
      </c>
      <c r="I158" s="67" t="s">
        <v>772</v>
      </c>
      <c r="J158" s="57">
        <v>350</v>
      </c>
      <c r="K158" s="57">
        <v>15</v>
      </c>
      <c r="L158" s="68">
        <v>335</v>
      </c>
      <c r="M158" s="9">
        <v>15</v>
      </c>
      <c r="N158" s="9">
        <v>320</v>
      </c>
      <c r="O158" s="3"/>
      <c r="P158" s="3">
        <v>30</v>
      </c>
      <c r="Q158" s="73"/>
      <c r="R158"/>
      <c r="S158" s="3" t="s">
        <v>161</v>
      </c>
      <c r="T158" s="70">
        <v>18105115208</v>
      </c>
      <c r="U158" s="70" t="s">
        <v>770</v>
      </c>
      <c r="V158" s="71"/>
    </row>
    <row r="159" spans="1:22" ht="16.5">
      <c r="A159" s="3">
        <v>158</v>
      </c>
      <c r="B159" s="57" t="s">
        <v>22</v>
      </c>
      <c r="C159" s="57" t="s">
        <v>773</v>
      </c>
      <c r="D159" s="57" t="s">
        <v>774</v>
      </c>
      <c r="E159" s="57" t="s">
        <v>775</v>
      </c>
      <c r="F159" s="57" t="s">
        <v>776</v>
      </c>
      <c r="G159" s="57" t="s">
        <v>775</v>
      </c>
      <c r="H159" s="57" t="s">
        <v>776</v>
      </c>
      <c r="I159" s="67" t="s">
        <v>777</v>
      </c>
      <c r="J159" s="57">
        <v>320</v>
      </c>
      <c r="K159" s="57">
        <v>100</v>
      </c>
      <c r="L159" s="68">
        <v>220</v>
      </c>
      <c r="M159" s="9">
        <v>20</v>
      </c>
      <c r="N159" s="9">
        <v>200</v>
      </c>
      <c r="O159" s="3">
        <v>350</v>
      </c>
      <c r="P159" s="3">
        <v>50</v>
      </c>
      <c r="Q159" s="73">
        <v>100</v>
      </c>
      <c r="R159" s="77">
        <v>250</v>
      </c>
      <c r="S159" s="3" t="s">
        <v>161</v>
      </c>
      <c r="T159" s="70">
        <v>13357733843</v>
      </c>
      <c r="U159" s="70" t="s">
        <v>775</v>
      </c>
      <c r="V159" s="71"/>
    </row>
    <row r="160" spans="1:22" ht="16.5">
      <c r="A160" s="3">
        <v>159</v>
      </c>
      <c r="B160" s="57" t="s">
        <v>22</v>
      </c>
      <c r="C160" s="57" t="s">
        <v>773</v>
      </c>
      <c r="D160" s="57" t="s">
        <v>778</v>
      </c>
      <c r="E160" s="57" t="s">
        <v>779</v>
      </c>
      <c r="F160" s="57" t="s">
        <v>780</v>
      </c>
      <c r="G160" s="57" t="s">
        <v>779</v>
      </c>
      <c r="H160" s="57" t="s">
        <v>780</v>
      </c>
      <c r="I160" s="67" t="s">
        <v>781</v>
      </c>
      <c r="J160" s="57">
        <v>350</v>
      </c>
      <c r="K160" s="57">
        <v>100</v>
      </c>
      <c r="L160" s="68">
        <v>250</v>
      </c>
      <c r="M160" s="9">
        <v>30</v>
      </c>
      <c r="N160" s="9">
        <v>220</v>
      </c>
      <c r="O160" s="3">
        <v>350</v>
      </c>
      <c r="P160" s="3">
        <v>50</v>
      </c>
      <c r="Q160" s="73">
        <v>80</v>
      </c>
      <c r="R160" s="77">
        <v>270</v>
      </c>
      <c r="S160" s="3" t="s">
        <v>161</v>
      </c>
      <c r="T160" s="70">
        <v>19850717162</v>
      </c>
      <c r="U160" s="70" t="s">
        <v>779</v>
      </c>
      <c r="V160" s="71"/>
    </row>
    <row r="161" spans="1:22" ht="16.5">
      <c r="A161" s="3">
        <v>160</v>
      </c>
      <c r="B161" s="57" t="s">
        <v>274</v>
      </c>
      <c r="C161" s="57" t="s">
        <v>782</v>
      </c>
      <c r="D161" s="57" t="s">
        <v>783</v>
      </c>
      <c r="E161" s="57" t="s">
        <v>784</v>
      </c>
      <c r="F161" s="57" t="s">
        <v>785</v>
      </c>
      <c r="G161" s="57" t="s">
        <v>784</v>
      </c>
      <c r="H161" s="57" t="s">
        <v>785</v>
      </c>
      <c r="I161" s="67" t="s">
        <v>786</v>
      </c>
      <c r="J161" s="57">
        <v>300</v>
      </c>
      <c r="K161" s="57">
        <v>100</v>
      </c>
      <c r="L161" s="68">
        <v>200</v>
      </c>
      <c r="M161" s="9">
        <v>20</v>
      </c>
      <c r="N161" s="9">
        <v>180</v>
      </c>
      <c r="O161" s="3"/>
      <c r="Q161" s="31"/>
      <c r="R161" s="73"/>
      <c r="S161" s="3"/>
      <c r="T161" s="70">
        <v>13505236247</v>
      </c>
      <c r="U161" s="70" t="s">
        <v>784</v>
      </c>
      <c r="V161" s="71"/>
    </row>
    <row r="162" spans="1:22" ht="16.5">
      <c r="A162" s="3">
        <v>161</v>
      </c>
      <c r="B162" s="61" t="s">
        <v>336</v>
      </c>
      <c r="C162" s="61" t="s">
        <v>354</v>
      </c>
      <c r="D162" s="57" t="s">
        <v>787</v>
      </c>
      <c r="E162" s="57" t="s">
        <v>788</v>
      </c>
      <c r="F162" s="57" t="s">
        <v>791</v>
      </c>
      <c r="G162" s="57" t="s">
        <v>788</v>
      </c>
      <c r="H162" s="57" t="s">
        <v>789</v>
      </c>
      <c r="I162" s="67" t="s">
        <v>790</v>
      </c>
      <c r="J162" s="57">
        <v>260</v>
      </c>
      <c r="K162" s="57">
        <v>60</v>
      </c>
      <c r="L162" s="68">
        <v>200</v>
      </c>
      <c r="M162" s="9">
        <v>20</v>
      </c>
      <c r="N162" s="9">
        <v>180</v>
      </c>
      <c r="O162" s="3"/>
      <c r="P162" s="3">
        <v>50</v>
      </c>
      <c r="Q162" s="73"/>
      <c r="R162" s="73"/>
      <c r="S162" s="3" t="s">
        <v>161</v>
      </c>
      <c r="T162" s="70" t="s">
        <v>789</v>
      </c>
      <c r="U162" s="70" t="s">
        <v>788</v>
      </c>
      <c r="V162" s="71"/>
    </row>
    <row r="163" spans="1:22" ht="16.5">
      <c r="O163" s="69"/>
      <c r="P163" s="69"/>
      <c r="Q163" s="69"/>
      <c r="R163" s="75"/>
      <c r="S163" s="69"/>
    </row>
  </sheetData>
  <autoFilter ref="A1:V157"/>
  <phoneticPr fontId="20" type="noConversion"/>
  <hyperlinks>
    <hyperlink ref="T145" r:id="rId1"/>
    <hyperlink ref="T143" r:id="rId2"/>
    <hyperlink ref="T125" r:id="rId3"/>
  </hyperlinks>
  <pageMargins left="0.75" right="0.75" top="1" bottom="1" header="0.5" footer="0.5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9"/>
  <sheetViews>
    <sheetView workbookViewId="0">
      <selection activeCell="F19" sqref="F19"/>
    </sheetView>
  </sheetViews>
  <sheetFormatPr defaultColWidth="9" defaultRowHeight="13.5"/>
  <cols>
    <col min="3" max="3" width="13.125" customWidth="1"/>
    <col min="4" max="4" width="13.5" customWidth="1"/>
    <col min="5" max="5" width="15.5" customWidth="1"/>
  </cols>
  <sheetData>
    <row r="1" spans="1:5" ht="15">
      <c r="A1" s="26"/>
      <c r="B1" s="26"/>
      <c r="C1" s="27"/>
      <c r="D1" s="81"/>
      <c r="E1" s="81"/>
    </row>
    <row r="2" spans="1:5" ht="16.5">
      <c r="A2" s="78"/>
      <c r="B2" s="80"/>
      <c r="C2" s="80"/>
      <c r="D2" s="3"/>
      <c r="E2" s="3"/>
    </row>
    <row r="3" spans="1:5" ht="16.5">
      <c r="A3" s="78"/>
      <c r="B3" s="80"/>
      <c r="C3" s="80"/>
      <c r="D3" s="5"/>
      <c r="E3" s="5"/>
    </row>
    <row r="4" spans="1:5" ht="16.5">
      <c r="A4" s="78"/>
      <c r="B4" s="80"/>
      <c r="C4" s="80"/>
      <c r="D4" s="5"/>
      <c r="E4" s="5"/>
    </row>
    <row r="5" spans="1:5" ht="16.5">
      <c r="A5" s="78"/>
      <c r="B5" s="80"/>
      <c r="C5" s="80"/>
      <c r="D5" s="5"/>
      <c r="E5" s="5"/>
    </row>
    <row r="6" spans="1:5" ht="16.5">
      <c r="A6" s="78"/>
      <c r="B6" s="80"/>
      <c r="C6" s="80"/>
      <c r="D6" s="5"/>
      <c r="E6" s="5"/>
    </row>
    <row r="7" spans="1:5" ht="16.5">
      <c r="A7" s="78"/>
      <c r="B7" s="80"/>
      <c r="C7" s="80"/>
      <c r="D7" s="5"/>
      <c r="E7" s="5"/>
    </row>
    <row r="8" spans="1:5" ht="16.5">
      <c r="A8" s="78"/>
      <c r="B8" s="80"/>
      <c r="C8" s="80"/>
      <c r="D8" s="5"/>
      <c r="E8" s="5"/>
    </row>
    <row r="9" spans="1:5" ht="16.5">
      <c r="A9" s="78"/>
      <c r="B9" s="5"/>
      <c r="C9" s="80"/>
      <c r="D9" s="3"/>
      <c r="E9" s="3"/>
    </row>
    <row r="10" spans="1:5" ht="16.5">
      <c r="A10" s="78"/>
      <c r="B10" s="80"/>
      <c r="C10" s="80"/>
      <c r="D10" s="3"/>
      <c r="E10" s="3"/>
    </row>
    <row r="11" spans="1:5" ht="16.5">
      <c r="A11" s="78"/>
      <c r="B11" s="80"/>
      <c r="C11" s="80"/>
      <c r="D11" s="28"/>
      <c r="E11" s="28"/>
    </row>
    <row r="12" spans="1:5" ht="16.5">
      <c r="A12" s="78"/>
      <c r="B12" s="80"/>
      <c r="C12" s="80"/>
      <c r="D12" s="5"/>
      <c r="E12" s="5"/>
    </row>
    <row r="13" spans="1:5" ht="16.5">
      <c r="A13" s="78"/>
      <c r="B13" s="80"/>
      <c r="C13" s="80"/>
      <c r="D13" s="5"/>
      <c r="E13" s="5"/>
    </row>
    <row r="14" spans="1:5" ht="16.5">
      <c r="A14" s="78"/>
      <c r="B14" s="80"/>
      <c r="C14" s="80"/>
      <c r="D14" s="5"/>
      <c r="E14" s="5"/>
    </row>
    <row r="15" spans="1:5" ht="16.5">
      <c r="A15" s="78"/>
      <c r="B15" s="80"/>
      <c r="C15" s="80"/>
      <c r="D15" s="5"/>
      <c r="E15" s="5"/>
    </row>
    <row r="16" spans="1:5" ht="16.5">
      <c r="A16" s="78"/>
      <c r="B16" s="80"/>
      <c r="C16" s="80"/>
      <c r="D16" s="28"/>
      <c r="E16" s="29"/>
    </row>
    <row r="17" spans="1:5" ht="16.5">
      <c r="A17" s="79"/>
      <c r="B17" s="79"/>
      <c r="C17" s="79"/>
      <c r="D17" s="20"/>
      <c r="E17" s="20"/>
    </row>
    <row r="18" spans="1:5" ht="16.5">
      <c r="A18" s="79"/>
      <c r="B18" s="79"/>
      <c r="C18" s="79"/>
      <c r="D18" s="20"/>
      <c r="E18" s="20"/>
    </row>
    <row r="19" spans="1:5" ht="16.5">
      <c r="A19" s="79"/>
      <c r="B19" s="79"/>
      <c r="C19" s="79"/>
      <c r="D19" s="30"/>
      <c r="E19" s="30"/>
    </row>
    <row r="20" spans="1:5" ht="16.5">
      <c r="A20" s="79"/>
      <c r="B20" s="79"/>
      <c r="C20" s="79"/>
      <c r="D20" s="20"/>
      <c r="E20" s="20"/>
    </row>
    <row r="21" spans="1:5" ht="16.5">
      <c r="A21" s="79"/>
      <c r="B21" s="79"/>
      <c r="C21" s="79"/>
      <c r="D21" s="20"/>
      <c r="E21" s="20"/>
    </row>
    <row r="22" spans="1:5" ht="16.5">
      <c r="A22" s="79"/>
      <c r="B22" s="79"/>
      <c r="C22" s="79"/>
      <c r="D22" s="20"/>
      <c r="E22" s="20"/>
    </row>
    <row r="23" spans="1:5" ht="16.5">
      <c r="A23" s="79"/>
      <c r="B23" s="79"/>
      <c r="C23" s="79"/>
      <c r="D23" s="20"/>
      <c r="E23" s="20"/>
    </row>
    <row r="24" spans="1:5" ht="16.5">
      <c r="A24" s="79"/>
      <c r="B24" s="20"/>
      <c r="C24" s="20"/>
      <c r="D24" s="30"/>
      <c r="E24" s="30"/>
    </row>
    <row r="25" spans="1:5" ht="16.5">
      <c r="A25" s="79"/>
      <c r="B25" s="79"/>
      <c r="C25" s="79"/>
      <c r="D25" s="20"/>
      <c r="E25" s="20"/>
    </row>
    <row r="26" spans="1:5" ht="16.5">
      <c r="A26" s="79"/>
      <c r="B26" s="79"/>
      <c r="C26" s="79"/>
      <c r="D26" s="20"/>
      <c r="E26" s="20"/>
    </row>
    <row r="27" spans="1:5" ht="16.5">
      <c r="A27" s="79"/>
      <c r="B27" s="79"/>
      <c r="C27" s="79"/>
      <c r="D27" s="20"/>
      <c r="E27" s="20"/>
    </row>
    <row r="28" spans="1:5" ht="16.5">
      <c r="A28" s="79"/>
      <c r="B28" s="79"/>
      <c r="C28" s="79"/>
      <c r="D28" s="20"/>
      <c r="E28" s="20"/>
    </row>
    <row r="29" spans="1:5" ht="16.5">
      <c r="A29" s="79"/>
      <c r="B29" s="79"/>
      <c r="C29" s="79"/>
      <c r="D29" s="20"/>
      <c r="E29" s="20"/>
    </row>
  </sheetData>
  <mergeCells count="20">
    <mergeCell ref="C17:C21"/>
    <mergeCell ref="C22:C23"/>
    <mergeCell ref="C25:C26"/>
    <mergeCell ref="C27:C29"/>
    <mergeCell ref="D1:E1"/>
    <mergeCell ref="C2:C8"/>
    <mergeCell ref="C9:C13"/>
    <mergeCell ref="C14:C16"/>
    <mergeCell ref="A2:A16"/>
    <mergeCell ref="A17:A29"/>
    <mergeCell ref="B2:B4"/>
    <mergeCell ref="B5:B6"/>
    <mergeCell ref="B7:B8"/>
    <mergeCell ref="B10:B11"/>
    <mergeCell ref="B12:B13"/>
    <mergeCell ref="B14:B16"/>
    <mergeCell ref="B17:B21"/>
    <mergeCell ref="B22:B23"/>
    <mergeCell ref="B25:B26"/>
    <mergeCell ref="B27:B29"/>
  </mergeCells>
  <phoneticPr fontId="20" type="noConversion"/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J13" sqref="A1:O31"/>
    </sheetView>
  </sheetViews>
  <sheetFormatPr defaultColWidth="9" defaultRowHeight="13.5"/>
  <cols>
    <col min="3" max="3" width="39" customWidth="1"/>
    <col min="5" max="5" width="10.375" customWidth="1"/>
    <col min="6" max="6" width="17.125" customWidth="1"/>
    <col min="7" max="7" width="14.5" customWidth="1"/>
    <col min="13" max="13" width="11.875" customWidth="1"/>
    <col min="15" max="15" width="13.875" customWidth="1"/>
  </cols>
  <sheetData>
    <row r="1" spans="1:15" ht="59.1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8"/>
      <c r="O1" s="19"/>
    </row>
    <row r="2" spans="1:15" ht="16.5">
      <c r="A2" s="82"/>
      <c r="B2" s="82"/>
      <c r="C2" s="4"/>
      <c r="D2" s="3"/>
      <c r="E2" s="3"/>
      <c r="F2" s="3"/>
      <c r="G2" s="3"/>
      <c r="H2" s="3"/>
      <c r="I2" s="3"/>
      <c r="J2" s="3"/>
      <c r="K2" s="9"/>
      <c r="L2" s="9"/>
      <c r="M2" s="20"/>
      <c r="N2" s="18"/>
      <c r="O2" s="18"/>
    </row>
    <row r="3" spans="1:15" ht="16.5">
      <c r="A3" s="82"/>
      <c r="B3" s="82"/>
      <c r="C3" s="4"/>
      <c r="D3" s="3"/>
      <c r="E3" s="3"/>
      <c r="F3" s="5"/>
      <c r="G3" s="5"/>
      <c r="H3" s="3"/>
      <c r="I3" s="3"/>
      <c r="J3" s="3"/>
      <c r="K3" s="9"/>
      <c r="L3" s="9"/>
      <c r="M3" s="20"/>
      <c r="N3" s="18"/>
      <c r="O3" s="18"/>
    </row>
    <row r="4" spans="1:15" ht="16.5">
      <c r="A4" s="82"/>
      <c r="B4" s="82"/>
      <c r="C4" s="6"/>
      <c r="D4" s="3"/>
      <c r="E4" s="3"/>
      <c r="F4" s="5"/>
      <c r="G4" s="5"/>
      <c r="H4" s="3"/>
      <c r="I4" s="3"/>
      <c r="J4" s="3"/>
      <c r="K4" s="9"/>
      <c r="L4" s="9"/>
      <c r="M4" s="20"/>
      <c r="N4" s="18"/>
      <c r="O4" s="18"/>
    </row>
    <row r="5" spans="1:15" ht="16.5">
      <c r="A5" s="82"/>
      <c r="B5" s="86"/>
      <c r="C5" s="4"/>
      <c r="D5" s="3"/>
      <c r="E5" s="7"/>
      <c r="F5" s="8"/>
      <c r="G5" s="5"/>
      <c r="H5" s="3"/>
      <c r="I5" s="3"/>
      <c r="J5" s="3"/>
      <c r="K5" s="21"/>
      <c r="L5" s="9"/>
      <c r="M5" s="20"/>
      <c r="N5" s="18"/>
      <c r="O5" s="18"/>
    </row>
    <row r="6" spans="1:15" ht="16.5">
      <c r="A6" s="82"/>
      <c r="B6" s="86"/>
      <c r="C6" s="6"/>
      <c r="D6" s="3"/>
      <c r="E6" s="3"/>
      <c r="F6" s="5"/>
      <c r="G6" s="5"/>
      <c r="H6" s="3"/>
      <c r="I6" s="3"/>
      <c r="J6" s="3"/>
      <c r="K6" s="9"/>
      <c r="L6" s="9"/>
      <c r="M6" s="20"/>
      <c r="N6" s="18"/>
      <c r="O6" s="18"/>
    </row>
    <row r="7" spans="1:15" ht="16.5">
      <c r="A7" s="82"/>
      <c r="B7" s="86"/>
      <c r="C7" s="4"/>
      <c r="D7" s="3"/>
      <c r="E7" s="3"/>
      <c r="F7" s="5"/>
      <c r="G7" s="5"/>
      <c r="H7" s="3"/>
      <c r="I7" s="3"/>
      <c r="J7" s="3"/>
      <c r="K7" s="9"/>
      <c r="L7" s="9"/>
      <c r="M7" s="20"/>
      <c r="N7" s="18"/>
      <c r="O7" s="18"/>
    </row>
    <row r="8" spans="1:15" ht="16.5">
      <c r="A8" s="82"/>
      <c r="B8" s="86"/>
      <c r="C8" s="4"/>
      <c r="D8" s="3"/>
      <c r="E8" s="3"/>
      <c r="F8" s="5"/>
      <c r="G8" s="5"/>
      <c r="H8" s="3"/>
      <c r="I8" s="3"/>
      <c r="J8" s="3"/>
      <c r="K8" s="9"/>
      <c r="L8" s="9"/>
      <c r="M8" s="20"/>
      <c r="N8" s="18"/>
      <c r="O8" s="18"/>
    </row>
    <row r="9" spans="1:15" ht="16.5">
      <c r="A9" s="82"/>
      <c r="B9" s="82"/>
      <c r="C9" s="4"/>
      <c r="D9" s="3"/>
      <c r="E9" s="3"/>
      <c r="F9" s="5"/>
      <c r="G9" s="5"/>
      <c r="H9" s="3"/>
      <c r="I9" s="3"/>
      <c r="J9" s="3"/>
      <c r="K9" s="9"/>
      <c r="L9" s="9"/>
      <c r="M9" s="20"/>
      <c r="N9" s="18"/>
      <c r="O9" s="18"/>
    </row>
    <row r="10" spans="1:15" ht="16.5">
      <c r="A10" s="82"/>
      <c r="B10" s="82"/>
      <c r="C10" s="4"/>
      <c r="D10" s="3"/>
      <c r="E10" s="3"/>
      <c r="F10" s="5"/>
      <c r="G10" s="5"/>
      <c r="H10" s="5"/>
      <c r="I10" s="3"/>
      <c r="J10" s="3"/>
      <c r="K10" s="9"/>
      <c r="L10" s="9"/>
      <c r="M10" s="20"/>
      <c r="N10" s="18"/>
      <c r="O10" s="18"/>
    </row>
    <row r="11" spans="1:15" ht="16.5">
      <c r="A11" s="82"/>
      <c r="B11" s="80"/>
      <c r="C11" s="6"/>
      <c r="D11" s="3"/>
      <c r="E11" s="3"/>
      <c r="F11" s="5"/>
      <c r="G11" s="5"/>
      <c r="H11" s="5"/>
      <c r="I11" s="3"/>
      <c r="J11" s="3"/>
      <c r="K11" s="9"/>
      <c r="L11" s="9"/>
      <c r="M11" s="20"/>
      <c r="N11" s="18"/>
      <c r="O11" s="18"/>
    </row>
    <row r="12" spans="1:15" ht="16.5">
      <c r="A12" s="82"/>
      <c r="B12" s="80"/>
      <c r="C12" s="6"/>
      <c r="D12" s="3"/>
      <c r="E12" s="5"/>
      <c r="F12" s="5"/>
      <c r="G12" s="5"/>
      <c r="H12" s="5"/>
      <c r="I12" s="3"/>
      <c r="J12" s="3"/>
      <c r="K12" s="9"/>
      <c r="L12" s="9"/>
      <c r="M12" s="20"/>
      <c r="N12" s="18"/>
      <c r="O12" s="18"/>
    </row>
    <row r="13" spans="1:15" ht="16.5">
      <c r="A13" s="82"/>
      <c r="B13" s="1"/>
      <c r="C13" s="4"/>
      <c r="D13" s="3"/>
      <c r="E13" s="3"/>
      <c r="F13" s="3"/>
      <c r="G13" s="3"/>
      <c r="H13" s="5"/>
      <c r="I13" s="3"/>
      <c r="J13" s="3"/>
      <c r="K13" s="9"/>
      <c r="L13" s="9"/>
      <c r="M13" s="20"/>
      <c r="N13" s="18"/>
      <c r="O13" s="18"/>
    </row>
    <row r="14" spans="1:15" ht="16.5">
      <c r="A14" s="82"/>
      <c r="B14" s="86"/>
      <c r="C14" s="4"/>
      <c r="D14" s="3"/>
      <c r="E14" s="3"/>
      <c r="F14" s="3"/>
      <c r="G14" s="3"/>
      <c r="H14" s="5"/>
      <c r="I14" s="3"/>
      <c r="J14" s="3"/>
      <c r="K14" s="9"/>
      <c r="L14" s="9"/>
      <c r="M14" s="20"/>
      <c r="N14" s="18"/>
      <c r="O14" s="18"/>
    </row>
    <row r="15" spans="1:15" ht="16.5">
      <c r="A15" s="82"/>
      <c r="B15" s="86"/>
      <c r="C15" s="4"/>
      <c r="D15" s="3"/>
      <c r="E15" s="7"/>
      <c r="F15" s="3"/>
      <c r="G15" s="3"/>
      <c r="H15" s="5"/>
      <c r="I15" s="3"/>
      <c r="J15" s="3"/>
      <c r="K15" s="21"/>
      <c r="L15" s="9"/>
      <c r="M15" s="20"/>
      <c r="N15" s="18"/>
      <c r="O15" s="18"/>
    </row>
    <row r="16" spans="1:15" ht="16.5">
      <c r="A16" s="82"/>
      <c r="B16" s="9"/>
      <c r="C16" s="4"/>
      <c r="D16" s="3"/>
      <c r="E16" s="9"/>
      <c r="F16" s="3"/>
      <c r="G16" s="9"/>
      <c r="H16" s="5"/>
      <c r="I16" s="3"/>
      <c r="J16" s="3"/>
      <c r="K16" s="9"/>
      <c r="L16" s="9"/>
      <c r="M16" s="20"/>
      <c r="N16" s="18"/>
      <c r="O16" s="18"/>
    </row>
    <row r="17" spans="1:15" ht="16.5">
      <c r="A17" s="83"/>
      <c r="B17" s="87"/>
      <c r="C17" s="10"/>
      <c r="D17" s="11"/>
      <c r="E17" s="11"/>
      <c r="F17" s="11"/>
      <c r="G17" s="12"/>
      <c r="H17" s="3"/>
      <c r="I17" s="22"/>
      <c r="J17" s="22"/>
      <c r="K17" s="22"/>
      <c r="L17" s="9"/>
      <c r="M17" s="11"/>
      <c r="N17" s="18"/>
      <c r="O17" s="18"/>
    </row>
    <row r="18" spans="1:15" ht="16.5">
      <c r="A18" s="84"/>
      <c r="B18" s="88"/>
      <c r="C18" s="10"/>
      <c r="D18" s="11"/>
      <c r="E18" s="11"/>
      <c r="F18" s="11"/>
      <c r="G18" s="12"/>
      <c r="H18" s="3"/>
      <c r="I18" s="22"/>
      <c r="J18" s="22"/>
      <c r="K18" s="22"/>
      <c r="L18" s="9"/>
      <c r="M18" s="11"/>
      <c r="N18" s="18"/>
      <c r="O18" s="18"/>
    </row>
    <row r="19" spans="1:15" ht="16.5">
      <c r="A19" s="84"/>
      <c r="B19" s="88"/>
      <c r="C19" s="10"/>
      <c r="D19" s="11"/>
      <c r="E19" s="11"/>
      <c r="F19" s="11"/>
      <c r="G19" s="12"/>
      <c r="H19" s="3"/>
      <c r="I19" s="22"/>
      <c r="J19" s="22"/>
      <c r="K19" s="22"/>
      <c r="L19" s="9"/>
      <c r="M19" s="11"/>
      <c r="N19" s="18"/>
      <c r="O19" s="18"/>
    </row>
    <row r="20" spans="1:15" ht="16.5">
      <c r="A20" s="84"/>
      <c r="B20" s="88"/>
      <c r="C20" s="10"/>
      <c r="D20" s="11"/>
      <c r="E20" s="11"/>
      <c r="F20" s="11"/>
      <c r="G20" s="12"/>
      <c r="H20" s="3"/>
      <c r="I20" s="22"/>
      <c r="J20" s="22"/>
      <c r="K20" s="22"/>
      <c r="L20" s="9"/>
      <c r="M20" s="11"/>
      <c r="N20" s="18"/>
      <c r="O20" s="18"/>
    </row>
    <row r="21" spans="1:15" ht="16.5">
      <c r="A21" s="84"/>
      <c r="B21" s="89"/>
      <c r="C21" s="10"/>
      <c r="D21" s="11"/>
      <c r="E21" s="7"/>
      <c r="F21" s="11"/>
      <c r="G21" s="12"/>
      <c r="H21" s="3"/>
      <c r="I21" s="22"/>
      <c r="J21" s="22"/>
      <c r="K21" s="23"/>
      <c r="L21" s="9"/>
      <c r="M21" s="11"/>
      <c r="N21" s="18"/>
      <c r="O21" s="18"/>
    </row>
    <row r="22" spans="1:15" ht="16.5">
      <c r="A22" s="84"/>
      <c r="B22" s="87"/>
      <c r="C22" s="13"/>
      <c r="D22" s="14"/>
      <c r="E22" s="14"/>
      <c r="F22" s="14"/>
      <c r="G22" s="15"/>
      <c r="H22" s="16"/>
      <c r="I22" s="24"/>
      <c r="J22" s="24"/>
      <c r="K22" s="24"/>
      <c r="L22" s="25"/>
      <c r="M22" s="14"/>
      <c r="N22" s="18"/>
      <c r="O22" s="18"/>
    </row>
    <row r="23" spans="1:15" ht="16.5">
      <c r="A23" s="84"/>
      <c r="B23" s="88"/>
      <c r="C23" s="10"/>
      <c r="D23" s="11"/>
      <c r="E23" s="11"/>
      <c r="F23" s="11"/>
      <c r="G23" s="12"/>
      <c r="H23" s="3"/>
      <c r="I23" s="22"/>
      <c r="J23" s="22"/>
      <c r="K23" s="22"/>
      <c r="L23" s="9"/>
      <c r="M23" s="11"/>
      <c r="N23" s="18"/>
      <c r="O23" s="18"/>
    </row>
    <row r="24" spans="1:15" ht="16.5">
      <c r="A24" s="84"/>
      <c r="B24" s="89"/>
      <c r="C24" s="10"/>
      <c r="D24" s="11"/>
      <c r="E24" s="11"/>
      <c r="F24" s="11"/>
      <c r="G24" s="12"/>
      <c r="H24" s="3"/>
      <c r="I24" s="22"/>
      <c r="J24" s="22"/>
      <c r="K24" s="22"/>
      <c r="L24" s="9"/>
      <c r="M24" s="11"/>
      <c r="N24" s="18"/>
      <c r="O24" s="18"/>
    </row>
    <row r="25" spans="1:15" ht="16.5">
      <c r="A25" s="84"/>
      <c r="B25" s="87"/>
      <c r="C25" s="13"/>
      <c r="D25" s="14"/>
      <c r="E25" s="14"/>
      <c r="F25" s="14"/>
      <c r="G25" s="15"/>
      <c r="H25" s="16"/>
      <c r="I25" s="24"/>
      <c r="J25" s="24"/>
      <c r="K25" s="24"/>
      <c r="L25" s="25"/>
      <c r="M25" s="14"/>
      <c r="N25" s="18"/>
      <c r="O25" s="18"/>
    </row>
    <row r="26" spans="1:15" ht="16.5">
      <c r="A26" s="84"/>
      <c r="B26" s="89"/>
      <c r="C26" s="10"/>
      <c r="D26" s="11"/>
      <c r="E26" s="11"/>
      <c r="F26" s="11"/>
      <c r="G26" s="12"/>
      <c r="H26" s="3"/>
      <c r="I26" s="22"/>
      <c r="J26" s="22"/>
      <c r="K26" s="22"/>
      <c r="L26" s="9"/>
      <c r="M26" s="11"/>
      <c r="N26" s="18"/>
      <c r="O26" s="18"/>
    </row>
    <row r="27" spans="1:15" ht="16.5">
      <c r="A27" s="84"/>
      <c r="B27" s="87"/>
      <c r="C27" s="17"/>
      <c r="D27" s="11"/>
      <c r="E27" s="11"/>
      <c r="F27" s="11"/>
      <c r="G27" s="12"/>
      <c r="H27" s="3"/>
      <c r="I27" s="22"/>
      <c r="J27" s="22"/>
      <c r="K27" s="22"/>
      <c r="L27" s="9"/>
      <c r="M27" s="11"/>
      <c r="N27" s="18"/>
      <c r="O27" s="18"/>
    </row>
    <row r="28" spans="1:15" ht="16.5">
      <c r="A28" s="84"/>
      <c r="B28" s="89"/>
      <c r="C28" s="10"/>
      <c r="D28" s="11"/>
      <c r="E28" s="11"/>
      <c r="F28" s="11"/>
      <c r="G28" s="12"/>
      <c r="H28" s="3"/>
      <c r="I28" s="22"/>
      <c r="J28" s="22"/>
      <c r="K28" s="22"/>
      <c r="L28" s="9"/>
      <c r="M28" s="11"/>
      <c r="N28" s="18"/>
      <c r="O28" s="18"/>
    </row>
    <row r="29" spans="1:15" ht="16.5">
      <c r="A29" s="84"/>
      <c r="B29" s="87"/>
      <c r="C29" s="10"/>
      <c r="D29" s="11"/>
      <c r="E29" s="11"/>
      <c r="F29" s="11"/>
      <c r="G29" s="12"/>
      <c r="H29" s="3"/>
      <c r="I29" s="22"/>
      <c r="J29" s="22"/>
      <c r="K29" s="22"/>
      <c r="L29" s="9"/>
      <c r="M29" s="11"/>
      <c r="N29" s="18"/>
      <c r="O29" s="18"/>
    </row>
    <row r="30" spans="1:15" ht="16.5">
      <c r="A30" s="84"/>
      <c r="B30" s="88"/>
      <c r="C30" s="10"/>
      <c r="D30" s="11"/>
      <c r="E30" s="11"/>
      <c r="F30" s="11"/>
      <c r="G30" s="12"/>
      <c r="H30" s="3"/>
      <c r="I30" s="22"/>
      <c r="J30" s="22"/>
      <c r="K30" s="22"/>
      <c r="L30" s="9"/>
      <c r="M30" s="11"/>
      <c r="N30" s="18"/>
      <c r="O30" s="18"/>
    </row>
    <row r="31" spans="1:15" ht="16.5">
      <c r="A31" s="85"/>
      <c r="B31" s="89"/>
      <c r="C31" s="10"/>
      <c r="D31" s="11"/>
      <c r="E31" s="7"/>
      <c r="F31" s="11"/>
      <c r="G31" s="12"/>
      <c r="H31" s="3"/>
      <c r="I31" s="22"/>
      <c r="J31" s="22"/>
      <c r="K31" s="23"/>
      <c r="L31" s="9"/>
      <c r="M31" s="11"/>
      <c r="N31" s="18"/>
      <c r="O31" s="18"/>
    </row>
  </sheetData>
  <mergeCells count="13">
    <mergeCell ref="A2:A16"/>
    <mergeCell ref="A17:A31"/>
    <mergeCell ref="B2:B4"/>
    <mergeCell ref="B5:B6"/>
    <mergeCell ref="B7:B8"/>
    <mergeCell ref="B9:B10"/>
    <mergeCell ref="B11:B12"/>
    <mergeCell ref="B14:B15"/>
    <mergeCell ref="B17:B21"/>
    <mergeCell ref="B22:B24"/>
    <mergeCell ref="B25:B26"/>
    <mergeCell ref="B27:B28"/>
    <mergeCell ref="B29:B31"/>
  </mergeCells>
  <phoneticPr fontId="20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3">
    <comment s:ref="C1" rgbClr="77CA68"/>
    <comment s:ref="D11" rgbClr="77CA68"/>
    <comment s:ref="D16" rgbClr="77CA6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取送车区域划分&amp;接车账号</vt:lpstr>
      <vt:lpstr>取送车明细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</dc:creator>
  <cp:lastModifiedBy>Windows User</cp:lastModifiedBy>
  <dcterms:created xsi:type="dcterms:W3CDTF">2022-03-28T06:41:00Z</dcterms:created>
  <dcterms:modified xsi:type="dcterms:W3CDTF">2022-09-08T04:10:39Z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10AE12DCD94A4E278E6D5BE15848261F</vt:lpwstr>
  </property>
  <property fmtid="{D5CDD505-2E9C-101B-9397-08002B2CF9AE}" pid="3" name="KSOProductBuildVer">
    <vt:lpwstr>2052-11.1.0.11875</vt:lpwstr>
  </property>
  <property fmtid="{D5CDD505-2E9C-101B-9397-08002B2CF9AE}" pid="4" name="commondata">
    <vt:lpwstr>eyJoZGlkIjoiYTFkNTEzNmEyNjQ3ZTFjYzJkMjE0M2RlNmI3YWQzNWIifQ==</vt:lpwstr>
  </property>
</Properties>
</file>